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3/"/>
    </mc:Choice>
  </mc:AlternateContent>
  <xr:revisionPtr revIDLastSave="0" documentId="8_{3CFE5BF2-E7FF-4FD2-A2E8-45D2B8A8E756}" xr6:coauthVersionLast="47" xr6:coauthVersionMax="47" xr10:uidLastSave="{00000000-0000-0000-0000-000000000000}"/>
  <bookViews>
    <workbookView xWindow="-108" yWindow="-108" windowWidth="23256" windowHeight="12456" tabRatio="824" firstSheet="7" activeTab="1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7" i="4" l="1"/>
  <c r="C217" i="4"/>
  <c r="M218" i="3"/>
  <c r="N218" i="3"/>
  <c r="K218" i="3"/>
  <c r="J218" i="3"/>
  <c r="H218" i="3"/>
  <c r="G218" i="3"/>
  <c r="E218" i="3"/>
  <c r="D218" i="3"/>
  <c r="H218" i="1"/>
  <c r="G218" i="1"/>
  <c r="E218" i="1"/>
  <c r="D218" i="1"/>
  <c r="D216" i="4"/>
  <c r="C216" i="4"/>
  <c r="N217" i="3"/>
  <c r="M217" i="3"/>
  <c r="K217" i="3"/>
  <c r="J217" i="3"/>
  <c r="H217" i="3"/>
  <c r="G217" i="3"/>
  <c r="E217" i="3"/>
  <c r="D217" i="3"/>
  <c r="H217" i="1"/>
  <c r="G217" i="1"/>
  <c r="E217" i="1"/>
  <c r="D217" i="1"/>
  <c r="D215" i="4"/>
  <c r="C215" i="4"/>
  <c r="M116" i="6"/>
  <c r="L116" i="6"/>
  <c r="J116" i="6"/>
  <c r="I116" i="6"/>
  <c r="G116" i="6"/>
  <c r="F116" i="6"/>
  <c r="D116" i="6"/>
  <c r="C116" i="6"/>
  <c r="G117" i="5"/>
  <c r="F117" i="5"/>
  <c r="D117" i="5"/>
  <c r="C117" i="5"/>
  <c r="N216" i="3"/>
  <c r="M216" i="3"/>
  <c r="K216" i="3"/>
  <c r="J216" i="3"/>
  <c r="H216" i="3"/>
  <c r="G216" i="3"/>
  <c r="E216" i="3"/>
  <c r="D216" i="3"/>
  <c r="H216" i="1"/>
  <c r="G216" i="1"/>
  <c r="E216" i="1"/>
  <c r="D216" i="1"/>
  <c r="D214" i="4"/>
  <c r="C214" i="4"/>
  <c r="N215" i="3"/>
  <c r="M215" i="3"/>
  <c r="K215" i="3"/>
  <c r="J215" i="3"/>
  <c r="H215" i="3"/>
  <c r="G215" i="3"/>
  <c r="E215" i="3"/>
  <c r="D215" i="3"/>
  <c r="H215" i="1"/>
  <c r="G215" i="1"/>
  <c r="E215" i="1"/>
  <c r="D215" i="1"/>
  <c r="H214" i="1"/>
  <c r="G214" i="1"/>
  <c r="E214" i="1"/>
  <c r="D214" i="1"/>
  <c r="N214" i="3"/>
  <c r="M214" i="3"/>
  <c r="K214" i="3"/>
  <c r="J214" i="3"/>
  <c r="H214" i="3"/>
  <c r="G214" i="3"/>
  <c r="E214" i="3"/>
  <c r="D214" i="3"/>
  <c r="D213" i="4"/>
  <c r="C213" i="4"/>
  <c r="D212" i="4"/>
  <c r="C212" i="4"/>
  <c r="D115" i="6"/>
  <c r="C115" i="6"/>
  <c r="M115" i="6"/>
  <c r="L115" i="6"/>
  <c r="J115" i="6"/>
  <c r="I115" i="6"/>
  <c r="G115" i="6"/>
  <c r="F115" i="6"/>
  <c r="G116" i="5"/>
  <c r="F116" i="5"/>
  <c r="D116" i="5"/>
  <c r="C116" i="5"/>
  <c r="N213" i="3"/>
  <c r="M213" i="3"/>
  <c r="K213" i="3"/>
  <c r="J213" i="3"/>
  <c r="H213" i="3"/>
  <c r="G213" i="3"/>
  <c r="E213" i="3"/>
  <c r="D213" i="3"/>
  <c r="H213" i="1"/>
  <c r="G213" i="1"/>
  <c r="E213" i="1"/>
  <c r="D213" i="1"/>
  <c r="D211" i="4"/>
  <c r="C211" i="4"/>
  <c r="N212" i="3"/>
  <c r="M212" i="3"/>
  <c r="K212" i="3"/>
  <c r="J212" i="3"/>
  <c r="H212" i="3"/>
  <c r="G212" i="3"/>
  <c r="E212" i="3"/>
  <c r="D212" i="3"/>
  <c r="H212" i="1"/>
  <c r="G212" i="1"/>
  <c r="E212" i="1"/>
  <c r="D212" i="1"/>
  <c r="D210" i="4"/>
  <c r="C210" i="4"/>
  <c r="N211" i="3"/>
  <c r="M211" i="3"/>
  <c r="K211" i="3"/>
  <c r="J211" i="3"/>
  <c r="H211" i="3"/>
  <c r="G211" i="3"/>
  <c r="E211" i="3"/>
  <c r="D211" i="3"/>
  <c r="H211" i="1"/>
  <c r="G211" i="1"/>
  <c r="E211" i="1"/>
  <c r="D211" i="1"/>
  <c r="C208" i="4"/>
  <c r="D208" i="4"/>
  <c r="C209" i="4"/>
  <c r="D209" i="4"/>
  <c r="M114" i="6"/>
  <c r="L114" i="6"/>
  <c r="J114" i="6"/>
  <c r="I114" i="6"/>
  <c r="G114" i="6"/>
  <c r="F114" i="6"/>
  <c r="D114" i="6"/>
  <c r="C114" i="6"/>
  <c r="G115" i="5"/>
  <c r="F115" i="5"/>
  <c r="D115" i="5"/>
  <c r="C115" i="5"/>
  <c r="N210" i="3"/>
  <c r="M210" i="3"/>
  <c r="K210" i="3"/>
  <c r="J210" i="3"/>
  <c r="H210" i="3"/>
  <c r="G210" i="3"/>
  <c r="E210" i="3"/>
  <c r="D210" i="3"/>
  <c r="H210" i="1"/>
  <c r="G210" i="1"/>
  <c r="E210" i="1"/>
  <c r="D210" i="1"/>
  <c r="N209" i="3"/>
  <c r="M209" i="3"/>
  <c r="K209" i="3"/>
  <c r="J209" i="3"/>
  <c r="H209" i="3"/>
  <c r="G209" i="3"/>
  <c r="E209" i="3"/>
  <c r="D209" i="3"/>
  <c r="H209" i="1"/>
  <c r="G209" i="1"/>
  <c r="E209" i="1"/>
  <c r="D209" i="1"/>
  <c r="C207" i="4"/>
  <c r="D207" i="4"/>
  <c r="M208" i="3"/>
  <c r="N208" i="3"/>
  <c r="J208" i="3"/>
  <c r="K208" i="3"/>
  <c r="G208" i="3"/>
  <c r="H208" i="3"/>
  <c r="D208" i="3"/>
  <c r="E208" i="3"/>
  <c r="G208" i="1"/>
  <c r="H208" i="1"/>
  <c r="E208" i="1"/>
  <c r="D208" i="1"/>
  <c r="C206" i="4"/>
  <c r="D206" i="4"/>
  <c r="L113" i="6"/>
  <c r="M113" i="6"/>
  <c r="I113" i="6"/>
  <c r="J113" i="6"/>
  <c r="F113" i="6"/>
  <c r="G113" i="6"/>
  <c r="C113" i="6"/>
  <c r="D113" i="6"/>
  <c r="F114" i="5"/>
  <c r="G114" i="5"/>
  <c r="C114" i="5"/>
  <c r="D114" i="5"/>
  <c r="M207" i="3"/>
  <c r="N207" i="3"/>
  <c r="J207" i="3"/>
  <c r="K207" i="3"/>
  <c r="G207" i="3"/>
  <c r="H207" i="3"/>
  <c r="D207" i="3"/>
  <c r="E207" i="3"/>
  <c r="G207" i="1"/>
  <c r="H207" i="1"/>
  <c r="D207" i="1"/>
  <c r="E207" i="1"/>
  <c r="D205" i="4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<sst xmlns="http://schemas.openxmlformats.org/spreadsheetml/2006/main" count="524" uniqueCount="155">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</sst>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13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135255</xdr:colOff>
      <xdr:row>0</xdr:row>
      <xdr:rowOff>662940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131445</xdr:colOff>
      <xdr:row>0</xdr:row>
      <xdr:rowOff>662940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135255</xdr:colOff>
      <xdr:row>1</xdr:row>
      <xdr:rowOff>0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131445</xdr:colOff>
      <xdr:row>0</xdr:row>
      <xdr:rowOff>662940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H13" sqref="H13"/>
    </sheetView>
  </sheetViews>
  <sheetFormatPr defaultRowHeight="11.45"/>
  <cols>
    <col min="1" max="1" width="63" bestFit="1" customWidth="1"/>
  </cols>
  <sheetData>
    <row r="1" spans="1:1" ht="55.5" customHeight="1"/>
    <row r="2" spans="1:1" ht="12">
      <c r="A2" s="14" t="s">
        <v>0</v>
      </c>
    </row>
    <row r="4" spans="1:1" s="24" customFormat="1" ht="33.75" customHeight="1">
      <c r="A4" s="25" t="s">
        <v>1</v>
      </c>
    </row>
    <row r="5" spans="1:1" s="24" customFormat="1" ht="33.75" customHeight="1">
      <c r="A5" s="25" t="s">
        <v>2</v>
      </c>
    </row>
    <row r="6" spans="1:1" s="24" customFormat="1" ht="33.75" customHeight="1">
      <c r="A6" s="25" t="s">
        <v>3</v>
      </c>
    </row>
    <row r="7" spans="1:1" s="24" customFormat="1" ht="33.75" customHeight="1">
      <c r="A7" s="25" t="s">
        <v>4</v>
      </c>
    </row>
    <row r="8" spans="1:1" s="24" customFormat="1" ht="33.75" customHeight="1">
      <c r="A8" s="25" t="s">
        <v>5</v>
      </c>
    </row>
    <row r="9" spans="1:1" s="24" customFormat="1" ht="33.75" customHeight="1">
      <c r="A9" s="25" t="s">
        <v>6</v>
      </c>
    </row>
    <row r="10" spans="1:1" s="24" customFormat="1" ht="33.75" customHeight="1">
      <c r="A10" s="25" t="s">
        <v>7</v>
      </c>
    </row>
    <row r="11" spans="1:1" s="24" customFormat="1" ht="33.75" customHeight="1"/>
    <row r="12" spans="1:1" s="24" customFormat="1" ht="33.75" customHeight="1"/>
    <row r="13" spans="1:1" s="24" customFormat="1" ht="33.75" customHeight="1"/>
    <row r="14" spans="1:1" s="24" customFormat="1" ht="33.75" customHeight="1"/>
    <row r="15" spans="1:1" s="24" customFormat="1" ht="33.75" customHeight="1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tabSelected="1" workbookViewId="0">
      <pane ySplit="11" topLeftCell="A215" activePane="bottomLeft" state="frozen"/>
      <selection pane="bottomLeft" activeCell="H213" sqref="H213:H214"/>
    </sheetView>
  </sheetViews>
  <sheetFormatPr defaultRowHeight="12" customHeight="1"/>
  <cols>
    <col min="1" max="2" width="12.5703125" style="29" customWidth="1"/>
    <col min="3" max="3" width="12.5703125" style="58" customWidth="1"/>
    <col min="4" max="5" width="13.85546875" style="59" customWidth="1"/>
    <col min="6" max="6" width="13.85546875" style="58" customWidth="1"/>
    <col min="7" max="8" width="13.85546875" style="59" customWidth="1"/>
    <col min="9" max="9" width="13.85546875" style="58" hidden="1" customWidth="1"/>
    <col min="10" max="11" width="13.85546875" style="59" hidden="1" customWidth="1"/>
    <col min="12" max="12" width="13.85546875" style="58" hidden="1" customWidth="1"/>
    <col min="13" max="14" width="13.85546875" style="59" hidden="1" customWidth="1"/>
    <col min="15" max="15" width="13.85546875" style="58" hidden="1" customWidth="1"/>
    <col min="16" max="17" width="13.85546875" style="59" hidden="1" customWidth="1"/>
    <col min="18" max="18" width="13.85546875" style="58" hidden="1" customWidth="1"/>
    <col min="19" max="20" width="13.85546875" style="59" hidden="1" customWidth="1"/>
    <col min="21" max="21" width="13.85546875" style="58" hidden="1" customWidth="1"/>
    <col min="22" max="23" width="13.85546875" style="59" hidden="1" customWidth="1"/>
    <col min="24" max="24" width="13.85546875" style="58" hidden="1" customWidth="1"/>
    <col min="25" max="26" width="13.85546875" style="59" hidden="1" customWidth="1"/>
    <col min="27" max="29" width="13.7109375" hidden="1" customWidth="1"/>
  </cols>
  <sheetData>
    <row r="1" spans="1:29" ht="54.75" customHeight="1"/>
    <row r="2" spans="1:29" ht="12" customHeight="1">
      <c r="A2" s="60" t="s">
        <v>8</v>
      </c>
      <c r="B2" s="60"/>
    </row>
    <row r="3" spans="1:29" ht="12" customHeight="1">
      <c r="A3" s="29" t="s">
        <v>9</v>
      </c>
    </row>
    <row r="4" spans="1:29" ht="12" customHeight="1">
      <c r="A4" s="60" t="s">
        <v>10</v>
      </c>
      <c r="B4" s="60"/>
    </row>
    <row r="5" spans="1:29" ht="12" customHeight="1">
      <c r="A5" s="60"/>
      <c r="B5" s="60"/>
    </row>
    <row r="6" spans="1:29" ht="12" customHeight="1">
      <c r="A6" s="60" t="s">
        <v>11</v>
      </c>
      <c r="B6" s="60"/>
    </row>
    <row r="7" spans="1:29" ht="12" customHeight="1">
      <c r="A7" s="60" t="s">
        <v>12</v>
      </c>
      <c r="B7" s="60"/>
    </row>
    <row r="8" spans="1:29" ht="12" customHeight="1">
      <c r="A8" s="60"/>
      <c r="B8" s="60"/>
    </row>
    <row r="9" spans="1:29" ht="12.95" customHeight="1">
      <c r="A9" s="60"/>
      <c r="B9" s="60"/>
      <c r="C9" s="91" t="s">
        <v>13</v>
      </c>
      <c r="D9" s="91"/>
      <c r="E9" s="91"/>
      <c r="F9" s="85" t="s">
        <v>14</v>
      </c>
      <c r="G9" s="86"/>
      <c r="H9" s="87"/>
      <c r="I9" s="91" t="s">
        <v>15</v>
      </c>
      <c r="J9" s="91"/>
      <c r="K9" s="91"/>
      <c r="L9" s="85" t="s">
        <v>15</v>
      </c>
      <c r="M9" s="86"/>
      <c r="N9" s="87"/>
      <c r="O9" s="91" t="s">
        <v>16</v>
      </c>
      <c r="P9" s="91"/>
      <c r="Q9" s="91"/>
      <c r="R9" s="85" t="s">
        <v>17</v>
      </c>
      <c r="S9" s="86"/>
      <c r="T9" s="87"/>
      <c r="U9" s="91" t="s">
        <v>18</v>
      </c>
      <c r="V9" s="91"/>
      <c r="W9" s="91"/>
      <c r="X9" s="85" t="s">
        <v>19</v>
      </c>
      <c r="Y9" s="86"/>
      <c r="Z9" s="87"/>
      <c r="AA9" s="91" t="s">
        <v>20</v>
      </c>
      <c r="AB9" s="91"/>
      <c r="AC9" s="91"/>
    </row>
    <row r="10" spans="1:29" ht="12" customHeight="1">
      <c r="A10" s="61" t="s">
        <v>21</v>
      </c>
      <c r="B10" s="60"/>
      <c r="C10" s="92" t="s">
        <v>22</v>
      </c>
      <c r="D10" s="92"/>
      <c r="E10" s="92"/>
      <c r="F10" s="88" t="s">
        <v>22</v>
      </c>
      <c r="G10" s="89"/>
      <c r="H10" s="90"/>
      <c r="I10" s="92" t="s">
        <v>23</v>
      </c>
      <c r="J10" s="92"/>
      <c r="K10" s="92"/>
      <c r="L10" s="88" t="s">
        <v>24</v>
      </c>
      <c r="M10" s="89"/>
      <c r="N10" s="90"/>
      <c r="O10" s="92" t="s">
        <v>25</v>
      </c>
      <c r="P10" s="92"/>
      <c r="Q10" s="92"/>
      <c r="R10" s="88" t="s">
        <v>26</v>
      </c>
      <c r="S10" s="89"/>
      <c r="T10" s="90"/>
      <c r="U10" s="92" t="s">
        <v>26</v>
      </c>
      <c r="V10" s="92"/>
      <c r="W10" s="92"/>
      <c r="X10" s="88" t="s">
        <v>25</v>
      </c>
      <c r="Y10" s="89"/>
      <c r="Z10" s="90"/>
      <c r="AA10" s="92" t="s">
        <v>27</v>
      </c>
      <c r="AB10" s="92"/>
      <c r="AC10" s="92"/>
    </row>
    <row r="11" spans="1:29" ht="36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2.2586625194401355E-2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>
      <c r="A205" s="68">
        <v>44593</v>
      </c>
      <c r="B205" s="68">
        <v>44652</v>
      </c>
      <c r="C205" s="72">
        <v>290456</v>
      </c>
      <c r="D205" s="59">
        <f t="shared" ref="D205:D206" si="219">IFERROR(C205/C204-1,".")</f>
        <v>2.9595153611927438E-2</v>
      </c>
      <c r="E205" s="75">
        <f t="shared" ref="E205:E206" si="220">IFERROR(C205/C193-1,".")</f>
        <v>6.5940518481547805E-2</v>
      </c>
      <c r="F205" s="77">
        <v>353189</v>
      </c>
      <c r="G205" s="70">
        <f t="shared" ref="G205:G206" si="221">IFERROR(F205/F204-1,".")</f>
        <v>8.2163659371332853E-2</v>
      </c>
      <c r="H205" s="71">
        <f t="shared" ref="H205:H206" si="222">IFERROR(F205/F193-1,".")</f>
        <v>9.8057198996421624E-2</v>
      </c>
    </row>
    <row r="206" spans="1:8" ht="12" customHeight="1">
      <c r="A206" s="68">
        <v>44621</v>
      </c>
      <c r="B206" s="68">
        <v>44682</v>
      </c>
      <c r="C206" s="72">
        <v>295979</v>
      </c>
      <c r="D206" s="59">
        <f t="shared" si="219"/>
        <v>1.9014928250750573E-2</v>
      </c>
      <c r="E206" s="75">
        <f t="shared" si="220"/>
        <v>6.6606365497160258E-2</v>
      </c>
      <c r="F206" s="77">
        <v>356371</v>
      </c>
      <c r="G206" s="70">
        <f t="shared" si="221"/>
        <v>9.0093406080031802E-3</v>
      </c>
      <c r="H206" s="71">
        <f t="shared" si="222"/>
        <v>3.6673415482714855E-2</v>
      </c>
    </row>
    <row r="207" spans="1:8" ht="12" customHeight="1">
      <c r="A207" s="68">
        <v>44652</v>
      </c>
      <c r="B207" s="68">
        <v>44713</v>
      </c>
      <c r="C207" s="72">
        <v>302699</v>
      </c>
      <c r="D207" s="59">
        <f t="shared" ref="D207:D218" si="223">IFERROR(C207/C206-1,".")</f>
        <v>2.2704313481699767E-2</v>
      </c>
      <c r="E207" s="75">
        <f t="shared" ref="E207:E218" si="224">IFERROR(C207/C195-1,".")</f>
        <v>5.9391941315022345E-2</v>
      </c>
      <c r="F207" s="77">
        <v>360848</v>
      </c>
      <c r="G207" s="70">
        <f t="shared" ref="G207" si="225">IFERROR(F207/F206-1,".")</f>
        <v>1.256275061663259E-2</v>
      </c>
      <c r="H207" s="71">
        <f t="shared" ref="H207" si="226">IFERROR(F207/F195-1,".")</f>
        <v>5.8568482441189396E-2</v>
      </c>
    </row>
    <row r="208" spans="1:8" ht="12" customHeight="1">
      <c r="A208" s="68">
        <v>44682</v>
      </c>
      <c r="B208" s="68">
        <v>44743</v>
      </c>
      <c r="C208" s="72">
        <v>312086</v>
      </c>
      <c r="D208" s="59">
        <f t="shared" si="223"/>
        <v>3.1011004331035208E-2</v>
      </c>
      <c r="E208" s="75">
        <f t="shared" si="224"/>
        <v>7.0863385878106255E-2</v>
      </c>
      <c r="F208" s="77">
        <v>363269</v>
      </c>
      <c r="G208" s="70">
        <f t="shared" ref="G208:G218" si="227">IFERROR(F208/F207-1,".")</f>
        <v>6.7091961158161073E-3</v>
      </c>
      <c r="H208" s="71">
        <f t="shared" ref="H208:H218" si="228">IFERROR(F208/F196-1,".")</f>
        <v>0.1132156997340068</v>
      </c>
    </row>
    <row r="209" spans="1:8" ht="12" customHeight="1">
      <c r="A209" s="68">
        <v>44713</v>
      </c>
      <c r="B209" s="68">
        <v>44774</v>
      </c>
      <c r="C209" s="72">
        <v>316475</v>
      </c>
      <c r="D209" s="59">
        <f t="shared" si="223"/>
        <v>1.4063431233698465E-2</v>
      </c>
      <c r="E209" s="75">
        <f t="shared" si="224"/>
        <v>8.0204248115039789E-2</v>
      </c>
      <c r="F209" s="77">
        <v>372761</v>
      </c>
      <c r="G209" s="70">
        <f t="shared" si="227"/>
        <v>2.6129397223545014E-2</v>
      </c>
      <c r="H209" s="71">
        <f t="shared" si="228"/>
        <v>0.18708401536237229</v>
      </c>
    </row>
    <row r="210" spans="1:8" ht="12" customHeight="1">
      <c r="A210" s="68">
        <v>44743</v>
      </c>
      <c r="B210" s="68">
        <v>44805</v>
      </c>
      <c r="C210" s="72">
        <v>317997</v>
      </c>
      <c r="D210" s="59">
        <f t="shared" si="223"/>
        <v>4.8092266371750902E-3</v>
      </c>
      <c r="E210" s="75">
        <f t="shared" si="224"/>
        <v>9.3216493285937174E-2</v>
      </c>
      <c r="F210" s="77">
        <v>354224</v>
      </c>
      <c r="G210" s="70">
        <f t="shared" si="227"/>
        <v>-4.9728914773809474E-2</v>
      </c>
      <c r="H210" s="71">
        <f t="shared" si="228"/>
        <v>0.10496451688372455</v>
      </c>
    </row>
    <row r="211" spans="1:8" ht="12" customHeight="1">
      <c r="A211" s="68">
        <v>44774</v>
      </c>
      <c r="B211" s="68">
        <v>44835</v>
      </c>
      <c r="C211" s="72">
        <v>316152</v>
      </c>
      <c r="D211" s="59">
        <f t="shared" si="223"/>
        <v>-5.8019415277502651E-3</v>
      </c>
      <c r="E211" s="75">
        <f t="shared" si="224"/>
        <v>9.2764263049835094E-2</v>
      </c>
      <c r="F211" s="77">
        <v>357092</v>
      </c>
      <c r="G211" s="70">
        <f t="shared" si="227"/>
        <v>8.0965716608698557E-3</v>
      </c>
      <c r="H211" s="71">
        <f t="shared" si="228"/>
        <v>9.6272100155649021E-2</v>
      </c>
    </row>
    <row r="212" spans="1:8" ht="12" customHeight="1">
      <c r="A212" s="68">
        <v>44805</v>
      </c>
      <c r="B212" s="68">
        <v>44866</v>
      </c>
      <c r="C212" s="72">
        <v>308868</v>
      </c>
      <c r="D212" s="59">
        <f t="shared" si="223"/>
        <v>-2.3039550595915892E-2</v>
      </c>
      <c r="E212" s="75">
        <f t="shared" si="224"/>
        <v>7.8784957616018891E-2</v>
      </c>
      <c r="F212" s="77">
        <v>339570</v>
      </c>
      <c r="G212" s="70">
        <f t="shared" si="227"/>
        <v>-4.9068587366841054E-2</v>
      </c>
      <c r="H212" s="71">
        <f t="shared" si="228"/>
        <v>4.737023922618544E-2</v>
      </c>
    </row>
    <row r="213" spans="1:8" ht="12" customHeight="1">
      <c r="A213" s="68">
        <v>44835</v>
      </c>
      <c r="B213" s="68">
        <v>44896</v>
      </c>
      <c r="C213" s="72">
        <v>306013</v>
      </c>
      <c r="D213" s="59">
        <f t="shared" si="223"/>
        <v>-9.2434308507194363E-3</v>
      </c>
      <c r="E213" s="75">
        <f t="shared" si="224"/>
        <v>6.7377989229009172E-2</v>
      </c>
      <c r="F213" s="77">
        <v>343392</v>
      </c>
      <c r="G213" s="70">
        <f t="shared" si="227"/>
        <v>1.1255411255411296E-2</v>
      </c>
      <c r="H213" s="71">
        <f t="shared" si="228"/>
        <v>6.2787638693303949E-2</v>
      </c>
    </row>
    <row r="214" spans="1:8" ht="12" customHeight="1">
      <c r="A214" s="68">
        <v>44866</v>
      </c>
      <c r="B214" s="68">
        <v>44927</v>
      </c>
      <c r="C214" s="72">
        <v>302073</v>
      </c>
      <c r="D214" s="59">
        <f t="shared" si="223"/>
        <v>-1.2875270004869099E-2</v>
      </c>
      <c r="E214" s="75">
        <f t="shared" si="224"/>
        <v>5.5656707915861414E-2</v>
      </c>
      <c r="F214" s="77">
        <v>330512</v>
      </c>
      <c r="G214" s="70">
        <f t="shared" si="227"/>
        <v>-3.7508153946510081E-2</v>
      </c>
      <c r="H214" s="71">
        <f t="shared" si="228"/>
        <v>1.9699068574972056E-2</v>
      </c>
    </row>
    <row r="215" spans="1:8" ht="12" customHeight="1">
      <c r="A215" s="68">
        <v>44896</v>
      </c>
      <c r="B215" s="68">
        <v>44958</v>
      </c>
      <c r="C215" s="72">
        <v>293096</v>
      </c>
      <c r="D215" s="59">
        <f t="shared" si="223"/>
        <v>-2.9717982077180016E-2</v>
      </c>
      <c r="E215" s="75">
        <f t="shared" si="224"/>
        <v>2.2605079252103089E-2</v>
      </c>
      <c r="F215" s="77">
        <v>333422</v>
      </c>
      <c r="G215" s="70">
        <f t="shared" si="227"/>
        <v>8.8045214697196617E-3</v>
      </c>
      <c r="H215" s="71">
        <f t="shared" si="228"/>
        <v>7.0373189325021457E-3</v>
      </c>
    </row>
    <row r="216" spans="1:8" ht="12" customHeight="1">
      <c r="A216" s="68">
        <v>44927</v>
      </c>
      <c r="B216" s="68">
        <v>44986</v>
      </c>
      <c r="C216" s="72">
        <v>286108</v>
      </c>
      <c r="D216" s="59">
        <f t="shared" si="223"/>
        <v>-2.3842017632448087E-2</v>
      </c>
      <c r="E216" s="75">
        <f t="shared" si="224"/>
        <v>1.4182561935719429E-2</v>
      </c>
      <c r="F216" s="77">
        <v>331312</v>
      </c>
      <c r="G216" s="70">
        <f t="shared" si="227"/>
        <v>-6.3283166677663427E-3</v>
      </c>
      <c r="H216" s="71">
        <f t="shared" si="228"/>
        <v>1.5132992006078982E-2</v>
      </c>
    </row>
    <row r="217" spans="1:8" ht="12" customHeight="1">
      <c r="A217" s="68">
        <v>44958</v>
      </c>
      <c r="B217" s="68">
        <v>45017</v>
      </c>
      <c r="C217" s="72">
        <v>280629</v>
      </c>
      <c r="D217" s="59">
        <f t="shared" si="223"/>
        <v>-1.9150111146839621E-2</v>
      </c>
      <c r="E217" s="75">
        <f t="shared" si="224"/>
        <v>-3.3833007409039606E-2</v>
      </c>
      <c r="F217" s="77">
        <v>326136</v>
      </c>
      <c r="G217" s="70">
        <f t="shared" si="227"/>
        <v>-1.5622736272758009E-2</v>
      </c>
      <c r="H217" s="71">
        <f t="shared" si="228"/>
        <v>-7.6596383239568633E-2</v>
      </c>
    </row>
    <row r="218" spans="1:8" ht="12" customHeight="1">
      <c r="A218" s="68">
        <v>44986</v>
      </c>
      <c r="B218" s="68">
        <v>45047</v>
      </c>
      <c r="C218" s="72">
        <v>289213</v>
      </c>
      <c r="D218" s="59">
        <f t="shared" si="223"/>
        <v>3.0588428138218049E-2</v>
      </c>
      <c r="E218" s="75">
        <f t="shared" si="224"/>
        <v>-2.2859729913270899E-2</v>
      </c>
      <c r="F218" s="77">
        <v>341242</v>
      </c>
      <c r="G218" s="70">
        <f t="shared" si="227"/>
        <v>4.6318100424362907E-2</v>
      </c>
      <c r="H218" s="71">
        <f t="shared" si="228"/>
        <v>-4.245294931405752E-2</v>
      </c>
    </row>
    <row r="219" spans="1:8" ht="12" customHeight="1">
      <c r="C219" s="72"/>
    </row>
    <row r="220" spans="1:8" ht="12" customHeight="1">
      <c r="C220" s="72"/>
    </row>
    <row r="221" spans="1:8" ht="12" customHeight="1">
      <c r="C221" s="72"/>
    </row>
    <row r="222" spans="1:8" ht="12" customHeight="1">
      <c r="C222" s="72"/>
    </row>
    <row r="223" spans="1:8" ht="12" customHeight="1">
      <c r="C223" s="72"/>
    </row>
    <row r="224" spans="1:8" ht="12" customHeight="1">
      <c r="C224" s="72"/>
    </row>
    <row r="225" spans="3:3" ht="12" customHeight="1">
      <c r="C225" s="72"/>
    </row>
    <row r="226" spans="3:3" ht="12" customHeight="1">
      <c r="C226" s="72"/>
    </row>
    <row r="227" spans="3:3" ht="12" customHeight="1">
      <c r="C227" s="72"/>
    </row>
    <row r="228" spans="3:3" ht="12" customHeight="1">
      <c r="C228" s="72"/>
    </row>
    <row r="229" spans="3:3" ht="12" customHeight="1">
      <c r="C229" s="72"/>
    </row>
    <row r="230" spans="3:3" ht="12" customHeight="1">
      <c r="C230" s="72"/>
    </row>
    <row r="231" spans="3:3" ht="12" customHeight="1">
      <c r="C231" s="72"/>
    </row>
    <row r="232" spans="3:3" ht="12" customHeight="1">
      <c r="C232" s="72"/>
    </row>
    <row r="233" spans="3:3" ht="12" customHeight="1">
      <c r="C233" s="72"/>
    </row>
    <row r="234" spans="3:3" ht="12" customHeight="1">
      <c r="C234" s="72"/>
    </row>
    <row r="235" spans="3:3" ht="12" customHeight="1">
      <c r="C235" s="72"/>
    </row>
    <row r="236" spans="3:3" ht="12" customHeight="1">
      <c r="C236" s="72"/>
    </row>
    <row r="237" spans="3:3" ht="12" customHeight="1">
      <c r="C237" s="72"/>
    </row>
    <row r="238" spans="3:3" ht="12" customHeight="1">
      <c r="C238" s="72"/>
    </row>
    <row r="239" spans="3:3" ht="12" customHeight="1">
      <c r="C239" s="72"/>
    </row>
    <row r="240" spans="3:3" ht="12" customHeight="1">
      <c r="C240" s="72"/>
    </row>
    <row r="241" spans="3:3" ht="12" customHeight="1">
      <c r="C241" s="72"/>
    </row>
    <row r="242" spans="3:3" ht="12" customHeight="1">
      <c r="C242" s="72"/>
    </row>
    <row r="243" spans="3:3" ht="12" customHeight="1">
      <c r="C243" s="72"/>
    </row>
    <row r="244" spans="3:3" ht="12" customHeight="1">
      <c r="C244" s="72"/>
    </row>
    <row r="245" spans="3:3" ht="12" customHeight="1">
      <c r="C245" s="72"/>
    </row>
    <row r="246" spans="3:3" ht="12" customHeight="1">
      <c r="C246" s="72"/>
    </row>
    <row r="247" spans="3:3" ht="12" customHeight="1">
      <c r="C247" s="72"/>
    </row>
    <row r="248" spans="3:3" ht="12" customHeight="1">
      <c r="C248" s="72"/>
    </row>
    <row r="249" spans="3:3" ht="12" customHeight="1">
      <c r="C249" s="72"/>
    </row>
    <row r="250" spans="3:3" ht="12" customHeight="1">
      <c r="C250" s="72"/>
    </row>
    <row r="251" spans="3:3" ht="12" customHeight="1">
      <c r="C251" s="72"/>
    </row>
    <row r="252" spans="3:3" ht="12" customHeight="1">
      <c r="C252" s="72"/>
    </row>
    <row r="253" spans="3:3" ht="12" customHeight="1">
      <c r="C253" s="72"/>
    </row>
    <row r="254" spans="3:3" ht="12" customHeight="1">
      <c r="C254" s="72"/>
    </row>
    <row r="255" spans="3:3" ht="12" customHeight="1">
      <c r="C255" s="72"/>
    </row>
    <row r="256" spans="3:3" ht="12" customHeight="1">
      <c r="C256" s="72"/>
    </row>
    <row r="257" spans="3:3" ht="12" customHeight="1">
      <c r="C257" s="72"/>
    </row>
    <row r="258" spans="3:3" ht="12" customHeight="1">
      <c r="C258" s="72"/>
    </row>
    <row r="259" spans="3:3" ht="12" customHeight="1">
      <c r="C259" s="72"/>
    </row>
    <row r="260" spans="3:3" ht="12" customHeight="1">
      <c r="C260" s="72"/>
    </row>
    <row r="261" spans="3:3" ht="12" customHeight="1">
      <c r="C261" s="72"/>
    </row>
    <row r="262" spans="3:3" ht="12" customHeight="1">
      <c r="C262" s="72"/>
    </row>
    <row r="263" spans="3:3" ht="12" customHeight="1">
      <c r="C263" s="72"/>
    </row>
    <row r="264" spans="3:3" ht="12" customHeight="1">
      <c r="C264" s="72"/>
    </row>
    <row r="265" spans="3:3" ht="12" customHeight="1">
      <c r="C265" s="72"/>
    </row>
    <row r="266" spans="3:3" ht="12" customHeight="1">
      <c r="C266" s="72"/>
    </row>
    <row r="267" spans="3:3" ht="12" customHeight="1">
      <c r="C267" s="72"/>
    </row>
    <row r="268" spans="3:3" ht="12" customHeight="1">
      <c r="C268" s="72"/>
    </row>
    <row r="269" spans="3:3" ht="12" customHeight="1">
      <c r="C269" s="72"/>
    </row>
    <row r="270" spans="3:3" ht="12" customHeight="1">
      <c r="C270" s="72"/>
    </row>
    <row r="271" spans="3:3" ht="12" customHeight="1">
      <c r="C271" s="72"/>
    </row>
    <row r="272" spans="3:3" ht="12" customHeight="1">
      <c r="C272" s="72"/>
    </row>
    <row r="273" spans="3:3" ht="12" customHeight="1">
      <c r="C273" s="72"/>
    </row>
    <row r="274" spans="3:3" ht="12" customHeight="1">
      <c r="C274" s="72"/>
    </row>
    <row r="275" spans="3:3" ht="12" customHeight="1">
      <c r="C275" s="72"/>
    </row>
    <row r="276" spans="3:3" ht="12" customHeight="1">
      <c r="C276" s="72"/>
    </row>
    <row r="277" spans="3:3" ht="12" customHeight="1">
      <c r="C277" s="72"/>
    </row>
    <row r="278" spans="3:3" ht="12" customHeight="1">
      <c r="C278" s="72"/>
    </row>
    <row r="279" spans="3:3" ht="12" customHeight="1">
      <c r="C279" s="72"/>
    </row>
    <row r="280" spans="3:3" ht="12" customHeight="1">
      <c r="C280" s="72"/>
    </row>
    <row r="281" spans="3:3" ht="12" customHeight="1">
      <c r="C281" s="72"/>
    </row>
    <row r="282" spans="3:3" ht="12" customHeight="1">
      <c r="C282" s="72"/>
    </row>
    <row r="283" spans="3:3" ht="12" customHeight="1">
      <c r="C283" s="72"/>
    </row>
    <row r="284" spans="3:3" ht="12" customHeight="1">
      <c r="C284" s="72"/>
    </row>
    <row r="285" spans="3:3" ht="12" customHeight="1">
      <c r="C285" s="72"/>
    </row>
    <row r="286" spans="3:3" ht="12" customHeight="1">
      <c r="C286" s="72"/>
    </row>
    <row r="287" spans="3:3" ht="12" customHeight="1">
      <c r="C287" s="72"/>
    </row>
    <row r="288" spans="3:3" ht="12" customHeight="1">
      <c r="C288" s="72"/>
    </row>
    <row r="289" spans="3:3" ht="12" customHeight="1">
      <c r="C289" s="72"/>
    </row>
    <row r="290" spans="3:3" ht="12" customHeight="1">
      <c r="C290" s="72"/>
    </row>
    <row r="291" spans="3:3" ht="12" customHeight="1">
      <c r="C291" s="72"/>
    </row>
    <row r="292" spans="3:3" ht="12" customHeight="1">
      <c r="C292" s="72"/>
    </row>
    <row r="293" spans="3:3" ht="12" customHeight="1">
      <c r="C293" s="72"/>
    </row>
    <row r="294" spans="3:3" ht="12" customHeight="1">
      <c r="C294" s="72"/>
    </row>
    <row r="295" spans="3:3" ht="12" customHeight="1">
      <c r="C295" s="72"/>
    </row>
    <row r="296" spans="3:3" ht="12" customHeight="1">
      <c r="C296" s="72"/>
    </row>
    <row r="297" spans="3:3" ht="12" customHeight="1">
      <c r="C297" s="72"/>
    </row>
    <row r="298" spans="3:3" ht="12" customHeight="1">
      <c r="C298" s="72"/>
    </row>
    <row r="299" spans="3:3" ht="12" customHeight="1">
      <c r="C299" s="72"/>
    </row>
    <row r="300" spans="3:3" ht="12" customHeight="1">
      <c r="C300" s="72"/>
    </row>
    <row r="301" spans="3:3" ht="12" customHeight="1">
      <c r="C301" s="72"/>
    </row>
    <row r="302" spans="3:3" ht="12" customHeight="1">
      <c r="C302" s="72"/>
    </row>
    <row r="303" spans="3:3" ht="12" customHeight="1">
      <c r="C303" s="72"/>
    </row>
    <row r="304" spans="3:3" ht="12" customHeight="1">
      <c r="C304" s="72"/>
    </row>
    <row r="305" spans="3:3" ht="12" customHeight="1">
      <c r="C305" s="72"/>
    </row>
    <row r="306" spans="3:3" ht="12" customHeight="1">
      <c r="C306" s="72"/>
    </row>
    <row r="307" spans="3:3" ht="12" customHeight="1">
      <c r="C307" s="72"/>
    </row>
    <row r="308" spans="3:3" ht="12" customHeight="1">
      <c r="C308" s="72"/>
    </row>
    <row r="309" spans="3:3" ht="12" customHeight="1">
      <c r="C309" s="72"/>
    </row>
    <row r="310" spans="3:3" ht="12" customHeight="1">
      <c r="C310" s="72"/>
    </row>
    <row r="311" spans="3:3" ht="12" customHeight="1">
      <c r="C311" s="72"/>
    </row>
    <row r="312" spans="3:3" ht="12" customHeight="1">
      <c r="C312" s="72"/>
    </row>
    <row r="313" spans="3:3" ht="12" customHeight="1">
      <c r="C313" s="72"/>
    </row>
    <row r="314" spans="3:3" ht="12" customHeight="1">
      <c r="C314" s="72"/>
    </row>
    <row r="315" spans="3:3" ht="12" customHeight="1">
      <c r="C315" s="72"/>
    </row>
    <row r="316" spans="3:3" ht="12" customHeight="1">
      <c r="C316" s="72"/>
    </row>
  </sheetData>
  <mergeCells count="18"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  <mergeCell ref="L9:N9"/>
    <mergeCell ref="L10:N10"/>
    <mergeCell ref="F10:H10"/>
    <mergeCell ref="C9:E9"/>
    <mergeCell ref="F9:H9"/>
    <mergeCell ref="C10:E10"/>
    <mergeCell ref="I10:K10"/>
    <mergeCell ref="I9:K9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18"/>
  <sheetViews>
    <sheetView workbookViewId="0">
      <pane ySplit="11" topLeftCell="A208" activePane="bottomLeft" state="frozen"/>
      <selection pane="bottomLeft" activeCell="M217" sqref="M217:N218"/>
    </sheetView>
  </sheetViews>
  <sheetFormatPr defaultColWidth="9.140625" defaultRowHeight="12"/>
  <cols>
    <col min="1" max="2" width="12.5703125" style="32" customWidth="1"/>
    <col min="3" max="3" width="13.7109375" style="33" customWidth="1"/>
    <col min="4" max="5" width="13.7109375" style="34" customWidth="1"/>
    <col min="6" max="6" width="13.7109375" style="33" customWidth="1"/>
    <col min="7" max="8" width="13.7109375" style="34" customWidth="1"/>
    <col min="9" max="9" width="13.7109375" style="33" customWidth="1"/>
    <col min="10" max="11" width="13.7109375" style="34" customWidth="1"/>
    <col min="12" max="12" width="13.7109375" style="33" customWidth="1"/>
    <col min="13" max="14" width="13.7109375" style="34" customWidth="1"/>
    <col min="15" max="16384" width="9.140625" style="24"/>
  </cols>
  <sheetData>
    <row r="1" spans="1:14" ht="59.25" customHeight="1"/>
    <row r="2" spans="1:14">
      <c r="A2" s="35" t="s">
        <v>8</v>
      </c>
      <c r="B2" s="35"/>
    </row>
    <row r="3" spans="1:14">
      <c r="A3" s="32" t="s">
        <v>34</v>
      </c>
    </row>
    <row r="4" spans="1:14">
      <c r="A4" s="35" t="s">
        <v>10</v>
      </c>
      <c r="B4" s="35"/>
    </row>
    <row r="6" spans="1:14">
      <c r="A6" s="35" t="s">
        <v>11</v>
      </c>
    </row>
    <row r="7" spans="1:14">
      <c r="A7" s="35" t="s">
        <v>12</v>
      </c>
    </row>
    <row r="8" spans="1:14">
      <c r="A8" s="35"/>
    </row>
    <row r="9" spans="1:14">
      <c r="A9" s="36" t="s">
        <v>21</v>
      </c>
    </row>
    <row r="10" spans="1:14" ht="13.9">
      <c r="C10" s="93" t="s">
        <v>35</v>
      </c>
      <c r="D10" s="94"/>
      <c r="E10" s="95"/>
      <c r="F10" s="96" t="s">
        <v>36</v>
      </c>
      <c r="G10" s="97"/>
      <c r="H10" s="98"/>
      <c r="I10" s="93" t="s">
        <v>37</v>
      </c>
      <c r="J10" s="94"/>
      <c r="K10" s="95"/>
      <c r="L10" s="96" t="s">
        <v>38</v>
      </c>
      <c r="M10" s="97"/>
      <c r="N10" s="98"/>
    </row>
    <row r="11" spans="1:14" ht="36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7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7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7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7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5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5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5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5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5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5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5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5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5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5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>
      <c r="A205" s="43">
        <v>44593</v>
      </c>
      <c r="B205" s="54">
        <v>44652</v>
      </c>
      <c r="C205" s="73">
        <v>261714</v>
      </c>
      <c r="D205" s="44">
        <f t="shared" ref="D205:D206" si="206">IFERROR(C205/C204-1,".")</f>
        <v>-1.3929339778682825E-2</v>
      </c>
      <c r="E205" s="45">
        <f t="shared" ref="E205:E206" si="207">IFERROR(C205/C193-1,".")</f>
        <v>-1.8750351498790896E-2</v>
      </c>
      <c r="F205" s="53">
        <v>232041</v>
      </c>
      <c r="G205" s="47">
        <f t="shared" ref="G205:G206" si="208">IFERROR(F205/F204-1,".")</f>
        <v>2.7530289074677583E-2</v>
      </c>
      <c r="H205" s="48">
        <f t="shared" ref="H205:H206" si="209">IFERROR(F205/F193-1,".")</f>
        <v>5.6845509200218691E-2</v>
      </c>
      <c r="I205" s="73">
        <v>276596</v>
      </c>
      <c r="J205" s="44">
        <f t="shared" ref="J205:J206" si="210">IFERROR(I205/I204-1,".")</f>
        <v>-2.4964925020621975E-2</v>
      </c>
      <c r="K205" s="45">
        <f t="shared" ref="K205:K206" si="211">IFERROR(I205/I193-1,".")</f>
        <v>0.34113653995345228</v>
      </c>
      <c r="L205" s="53">
        <v>175776</v>
      </c>
      <c r="M205" s="47">
        <f t="shared" ref="M205:M206" si="212">IFERROR(L205/L204-1,".")</f>
        <v>-3.5114973129936944E-2</v>
      </c>
      <c r="N205" s="48">
        <f t="shared" ref="N205:N206" si="213">IFERROR(L205/L193-1,".")</f>
        <v>-0.12156361037675978</v>
      </c>
    </row>
    <row r="206" spans="1:14">
      <c r="A206" s="43">
        <v>44621</v>
      </c>
      <c r="B206" s="54">
        <v>44682</v>
      </c>
      <c r="C206" s="73">
        <v>256991</v>
      </c>
      <c r="D206" s="44">
        <f t="shared" si="206"/>
        <v>-1.8046417081241328E-2</v>
      </c>
      <c r="E206" s="45">
        <f t="shared" si="207"/>
        <v>-4.037296072112706E-2</v>
      </c>
      <c r="F206" s="53">
        <v>236183</v>
      </c>
      <c r="G206" s="47">
        <f t="shared" si="208"/>
        <v>1.7850293698096431E-2</v>
      </c>
      <c r="H206" s="48">
        <f t="shared" si="209"/>
        <v>6.5533684927613356E-2</v>
      </c>
      <c r="I206" s="73">
        <v>255171</v>
      </c>
      <c r="J206" s="44">
        <f t="shared" si="210"/>
        <v>-7.7459543883497961E-2</v>
      </c>
      <c r="K206" s="45">
        <f t="shared" si="211"/>
        <v>0.11595533921987955</v>
      </c>
      <c r="L206" s="53">
        <v>185950</v>
      </c>
      <c r="M206" s="47">
        <f t="shared" si="212"/>
        <v>5.7880484252685216E-2</v>
      </c>
      <c r="N206" s="48">
        <f t="shared" si="213"/>
        <v>-6.1621610710482888E-2</v>
      </c>
    </row>
    <row r="207" spans="1:14">
      <c r="A207" s="43">
        <v>44652</v>
      </c>
      <c r="B207" s="54">
        <v>44713</v>
      </c>
      <c r="C207" s="73">
        <v>279833</v>
      </c>
      <c r="D207" s="44">
        <f t="shared" ref="D207" si="214">IFERROR(C207/C206-1,".")</f>
        <v>8.8882490048289631E-2</v>
      </c>
      <c r="E207" s="45">
        <f t="shared" ref="E207" si="215">IFERROR(C207/C195-1,".")</f>
        <v>-6.0877935122732874E-3</v>
      </c>
      <c r="F207" s="53">
        <v>242330</v>
      </c>
      <c r="G207" s="47">
        <f t="shared" ref="G207" si="216">IFERROR(F207/F206-1,".")</f>
        <v>2.6026428659132961E-2</v>
      </c>
      <c r="H207" s="48">
        <f t="shared" ref="H207" si="217">IFERROR(F207/F195-1,".")</f>
        <v>5.9681129253723597E-2</v>
      </c>
      <c r="I207" s="73">
        <v>256458</v>
      </c>
      <c r="J207" s="44">
        <f t="shared" ref="J207" si="218">IFERROR(I207/I206-1,".")</f>
        <v>5.0436765933432604E-3</v>
      </c>
      <c r="K207" s="45">
        <f t="shared" ref="K207" si="219">IFERROR(I207/I195-1,".")</f>
        <v>8.6520700232167957E-2</v>
      </c>
      <c r="L207" s="53">
        <v>188843</v>
      </c>
      <c r="M207" s="47">
        <f t="shared" ref="M207" si="220">IFERROR(L207/L206-1,".")</f>
        <v>1.5557945684323782E-2</v>
      </c>
      <c r="N207" s="48">
        <f t="shared" ref="N207" si="221">IFERROR(L207/L195-1,".")</f>
        <v>-6.1803530352786851E-2</v>
      </c>
    </row>
    <row r="208" spans="1:14">
      <c r="A208" s="43">
        <v>44682</v>
      </c>
      <c r="B208" s="54">
        <v>44743</v>
      </c>
      <c r="C208" s="73">
        <v>282391</v>
      </c>
      <c r="D208" s="44">
        <f t="shared" ref="D208:D218" si="222">IFERROR(C208/C207-1,".")</f>
        <v>9.1411663384948216E-3</v>
      </c>
      <c r="E208" s="45">
        <f t="shared" ref="E208:E218" si="223">IFERROR(C208/C196-1,".")</f>
        <v>-2.326731645902369E-2</v>
      </c>
      <c r="F208" s="53">
        <v>254185</v>
      </c>
      <c r="G208" s="47">
        <f t="shared" ref="G208:G218" si="224">IFERROR(F208/F207-1,".")</f>
        <v>4.8920892997152743E-2</v>
      </c>
      <c r="H208" s="48">
        <f t="shared" ref="H208:H218" si="225">IFERROR(F208/F196-1,".")</f>
        <v>7.6899938144504576E-2</v>
      </c>
      <c r="I208" s="73">
        <v>263004</v>
      </c>
      <c r="J208" s="44">
        <f t="shared" ref="J208:J218" si="226">IFERROR(I208/I207-1,".")</f>
        <v>2.5524647310670723E-2</v>
      </c>
      <c r="K208" s="45">
        <f t="shared" ref="K208:K218" si="227">IFERROR(I208/I196-1,".")</f>
        <v>8.8948787061994716E-2</v>
      </c>
      <c r="L208" s="53">
        <v>208622</v>
      </c>
      <c r="M208" s="47">
        <f t="shared" ref="M208:M217" si="228">IFERROR(L208/L207-1,".")</f>
        <v>0.10473779806505923</v>
      </c>
      <c r="N208" s="48">
        <f t="shared" ref="N208:N217" si="229">IFERROR(L208/L196-1,".")</f>
        <v>9.0839690665049266E-2</v>
      </c>
    </row>
    <row r="209" spans="1:14">
      <c r="A209" s="43">
        <v>44713</v>
      </c>
      <c r="B209" s="54">
        <v>44774</v>
      </c>
      <c r="C209" s="73">
        <v>290336</v>
      </c>
      <c r="D209" s="44">
        <f t="shared" si="222"/>
        <v>2.8134749336912401E-2</v>
      </c>
      <c r="E209" s="45">
        <f t="shared" si="223"/>
        <v>3.6867439160115367E-4</v>
      </c>
      <c r="F209" s="53">
        <v>261925</v>
      </c>
      <c r="G209" s="47">
        <f t="shared" si="224"/>
        <v>3.0450262604008849E-2</v>
      </c>
      <c r="H209" s="48">
        <f t="shared" si="225"/>
        <v>8.4068324138187878E-2</v>
      </c>
      <c r="I209" s="73">
        <v>261251</v>
      </c>
      <c r="J209" s="44">
        <f t="shared" si="226"/>
        <v>-6.665297866192188E-3</v>
      </c>
      <c r="K209" s="45">
        <f t="shared" si="227"/>
        <v>0.21531877282348288</v>
      </c>
      <c r="L209" s="53">
        <v>221396</v>
      </c>
      <c r="M209" s="47">
        <f t="shared" si="228"/>
        <v>6.1230359214272667E-2</v>
      </c>
      <c r="N209" s="48">
        <f t="shared" si="229"/>
        <v>8.7257155204588654E-2</v>
      </c>
    </row>
    <row r="210" spans="1:14">
      <c r="A210" s="43">
        <v>44743</v>
      </c>
      <c r="B210" s="54">
        <v>44805</v>
      </c>
      <c r="C210" s="73">
        <v>296337</v>
      </c>
      <c r="D210" s="44">
        <f t="shared" si="222"/>
        <v>2.0669155736801503E-2</v>
      </c>
      <c r="E210" s="45">
        <f t="shared" si="223"/>
        <v>2.1193230572010391E-2</v>
      </c>
      <c r="F210" s="53">
        <v>270441</v>
      </c>
      <c r="G210" s="47">
        <f t="shared" si="224"/>
        <v>3.2513123985873804E-2</v>
      </c>
      <c r="H210" s="48">
        <f t="shared" si="225"/>
        <v>0.10715323805507904</v>
      </c>
      <c r="I210" s="73">
        <v>248781</v>
      </c>
      <c r="J210" s="44">
        <f t="shared" si="226"/>
        <v>-4.7731874710527422E-2</v>
      </c>
      <c r="K210" s="45">
        <f t="shared" si="227"/>
        <v>0.18307146525651019</v>
      </c>
      <c r="L210" s="53">
        <v>221640</v>
      </c>
      <c r="M210" s="47">
        <f t="shared" si="228"/>
        <v>1.1020975988726978E-3</v>
      </c>
      <c r="N210" s="48">
        <f t="shared" si="229"/>
        <v>0.15150224180300187</v>
      </c>
    </row>
    <row r="211" spans="1:14">
      <c r="A211" s="43">
        <v>44774</v>
      </c>
      <c r="B211" s="54">
        <v>44835</v>
      </c>
      <c r="C211" s="73">
        <v>306061</v>
      </c>
      <c r="D211" s="44">
        <f t="shared" si="222"/>
        <v>3.2813992177824547E-2</v>
      </c>
      <c r="E211" s="45">
        <f t="shared" si="223"/>
        <v>4.5747457905095157E-2</v>
      </c>
      <c r="F211" s="53">
        <v>266975</v>
      </c>
      <c r="G211" s="47">
        <f t="shared" si="224"/>
        <v>-1.2816104067060796E-2</v>
      </c>
      <c r="H211" s="48">
        <f t="shared" si="225"/>
        <v>0.13291577022146961</v>
      </c>
      <c r="I211" s="73">
        <v>244473</v>
      </c>
      <c r="J211" s="44">
        <f t="shared" si="226"/>
        <v>-1.7316434936751612E-2</v>
      </c>
      <c r="K211" s="45">
        <f t="shared" si="227"/>
        <v>0.1591507157183023</v>
      </c>
      <c r="L211" s="53">
        <v>218934</v>
      </c>
      <c r="M211" s="47">
        <f t="shared" si="228"/>
        <v>-1.2208987547374095E-2</v>
      </c>
      <c r="N211" s="48">
        <f t="shared" si="229"/>
        <v>0.17850279642359212</v>
      </c>
    </row>
    <row r="212" spans="1:14">
      <c r="A212" s="43">
        <v>44805</v>
      </c>
      <c r="B212" s="54">
        <v>44866</v>
      </c>
      <c r="C212" s="73">
        <v>313817</v>
      </c>
      <c r="D212" s="44">
        <f t="shared" si="222"/>
        <v>2.5341353521030063E-2</v>
      </c>
      <c r="E212" s="45">
        <f t="shared" si="223"/>
        <v>8.1266301670049002E-2</v>
      </c>
      <c r="F212" s="53">
        <v>261074</v>
      </c>
      <c r="G212" s="47">
        <f t="shared" si="224"/>
        <v>-2.2103193182882341E-2</v>
      </c>
      <c r="H212" s="48">
        <f t="shared" si="225"/>
        <v>9.5895126118146878E-2</v>
      </c>
      <c r="I212" s="73">
        <v>251735</v>
      </c>
      <c r="J212" s="44">
        <f t="shared" si="226"/>
        <v>2.9704711767761571E-2</v>
      </c>
      <c r="K212" s="45">
        <f t="shared" si="227"/>
        <v>9.6201495364544032E-2</v>
      </c>
      <c r="L212" s="53">
        <v>212716</v>
      </c>
      <c r="M212" s="47">
        <f t="shared" si="228"/>
        <v>-2.840125334575716E-2</v>
      </c>
      <c r="N212" s="48">
        <f t="shared" si="229"/>
        <v>0.10995966458467055</v>
      </c>
    </row>
    <row r="213" spans="1:14">
      <c r="A213" s="43">
        <v>44835</v>
      </c>
      <c r="B213" s="54">
        <v>44896</v>
      </c>
      <c r="C213" s="73">
        <v>319668</v>
      </c>
      <c r="D213" s="44">
        <f t="shared" si="222"/>
        <v>1.8644624096209039E-2</v>
      </c>
      <c r="E213" s="45">
        <f t="shared" si="223"/>
        <v>8.7021426361123089E-2</v>
      </c>
      <c r="F213" s="53">
        <v>255747</v>
      </c>
      <c r="G213" s="47">
        <f t="shared" si="224"/>
        <v>-2.0404176593609491E-2</v>
      </c>
      <c r="H213" s="48">
        <f t="shared" si="225"/>
        <v>8.3480905940468197E-2</v>
      </c>
      <c r="I213" s="73">
        <v>214274</v>
      </c>
      <c r="J213" s="44">
        <f t="shared" si="226"/>
        <v>-0.14881124992551686</v>
      </c>
      <c r="K213" s="45">
        <f t="shared" si="227"/>
        <v>-0.12930372417155978</v>
      </c>
      <c r="L213" s="53">
        <v>228514</v>
      </c>
      <c r="M213" s="47">
        <f t="shared" si="228"/>
        <v>7.4268038135354209E-2</v>
      </c>
      <c r="N213" s="48">
        <f t="shared" si="229"/>
        <v>0.16133130726892952</v>
      </c>
    </row>
    <row r="214" spans="1:14">
      <c r="A214" s="43">
        <v>44866</v>
      </c>
      <c r="B214" s="54">
        <v>44927</v>
      </c>
      <c r="C214" s="73">
        <v>301045</v>
      </c>
      <c r="D214" s="44">
        <f t="shared" si="222"/>
        <v>-5.8257316966352612E-2</v>
      </c>
      <c r="E214" s="45">
        <f t="shared" si="223"/>
        <v>4.2789547337646949E-2</v>
      </c>
      <c r="F214" s="53">
        <v>253985</v>
      </c>
      <c r="G214" s="47">
        <f t="shared" si="224"/>
        <v>-6.8896213836330267E-3</v>
      </c>
      <c r="H214" s="48">
        <f t="shared" si="225"/>
        <v>6.6854567373324514E-2</v>
      </c>
      <c r="I214" s="73">
        <v>195689</v>
      </c>
      <c r="J214" s="44">
        <f t="shared" si="226"/>
        <v>-8.6734741499201906E-2</v>
      </c>
      <c r="K214" s="45">
        <f t="shared" si="227"/>
        <v>-0.33073524080521488</v>
      </c>
      <c r="L214" s="53">
        <v>205705</v>
      </c>
      <c r="M214" s="47">
        <f t="shared" si="228"/>
        <v>-9.9814453381412038E-2</v>
      </c>
      <c r="N214" s="48">
        <f t="shared" si="229"/>
        <v>0.11967798473747804</v>
      </c>
    </row>
    <row r="215" spans="1:14">
      <c r="A215" s="43">
        <v>44896</v>
      </c>
      <c r="B215" s="54">
        <v>44958</v>
      </c>
      <c r="C215" s="73">
        <v>294410</v>
      </c>
      <c r="D215" s="44">
        <f t="shared" si="222"/>
        <v>-2.2039894367951618E-2</v>
      </c>
      <c r="E215" s="45">
        <f t="shared" si="223"/>
        <v>7.688256014279915E-2</v>
      </c>
      <c r="F215" s="53">
        <v>247994</v>
      </c>
      <c r="G215" s="47">
        <f t="shared" si="224"/>
        <v>-2.3588007165777469E-2</v>
      </c>
      <c r="H215" s="48">
        <f t="shared" si="225"/>
        <v>7.3957629614231912E-2</v>
      </c>
      <c r="I215" s="73">
        <v>182179</v>
      </c>
      <c r="J215" s="44">
        <f t="shared" si="226"/>
        <v>-6.9038116603385991E-2</v>
      </c>
      <c r="K215" s="45">
        <f t="shared" si="227"/>
        <v>-0.39063435519207934</v>
      </c>
      <c r="L215" s="53">
        <v>210896</v>
      </c>
      <c r="M215" s="47">
        <f t="shared" si="228"/>
        <v>2.523516686517091E-2</v>
      </c>
      <c r="N215" s="48">
        <f t="shared" si="229"/>
        <v>0.12690024419306756</v>
      </c>
    </row>
    <row r="216" spans="1:14">
      <c r="A216" s="43">
        <v>44927</v>
      </c>
      <c r="B216" s="54">
        <v>44986</v>
      </c>
      <c r="C216" s="73">
        <v>270161</v>
      </c>
      <c r="D216" s="44">
        <f t="shared" si="222"/>
        <v>-8.2364729458917818E-2</v>
      </c>
      <c r="E216" s="45">
        <f t="shared" si="223"/>
        <v>1.7896771422435398E-2</v>
      </c>
      <c r="F216" s="53">
        <v>263437</v>
      </c>
      <c r="G216" s="47">
        <f t="shared" si="224"/>
        <v>6.2271667862932256E-2</v>
      </c>
      <c r="H216" s="48">
        <f t="shared" si="225"/>
        <v>0.16655891313589355</v>
      </c>
      <c r="I216" s="73">
        <v>208523</v>
      </c>
      <c r="J216" s="44">
        <f t="shared" si="226"/>
        <v>0.14460503131535463</v>
      </c>
      <c r="K216" s="45">
        <f t="shared" si="227"/>
        <v>-0.26493066081966177</v>
      </c>
      <c r="L216" s="53">
        <v>182811</v>
      </c>
      <c r="M216" s="47">
        <f t="shared" si="228"/>
        <v>-0.13316990364919201</v>
      </c>
      <c r="N216" s="48">
        <f t="shared" si="229"/>
        <v>3.5021655239799721E-3</v>
      </c>
    </row>
    <row r="217" spans="1:14">
      <c r="A217" s="43">
        <v>44958</v>
      </c>
      <c r="B217" s="54">
        <v>45017</v>
      </c>
      <c r="C217" s="73">
        <v>270096</v>
      </c>
      <c r="D217" s="44">
        <f t="shared" si="222"/>
        <v>-2.40597273477694E-4</v>
      </c>
      <c r="E217" s="45">
        <f t="shared" si="223"/>
        <v>3.202732754075055E-2</v>
      </c>
      <c r="F217" s="53">
        <v>263535</v>
      </c>
      <c r="G217" s="47">
        <f t="shared" si="224"/>
        <v>3.7200545101856441E-4</v>
      </c>
      <c r="H217" s="48">
        <f t="shared" si="225"/>
        <v>0.13572601393719208</v>
      </c>
      <c r="I217" s="73">
        <v>211906</v>
      </c>
      <c r="J217" s="44">
        <f t="shared" si="226"/>
        <v>1.6223630007241363E-2</v>
      </c>
      <c r="K217" s="45">
        <f t="shared" si="227"/>
        <v>-0.23387901488090934</v>
      </c>
      <c r="L217" s="53">
        <v>192039</v>
      </c>
      <c r="M217" s="47">
        <f t="shared" si="228"/>
        <v>5.0478362899387896E-2</v>
      </c>
      <c r="N217" s="48">
        <f t="shared" si="229"/>
        <v>9.2521163298743936E-2</v>
      </c>
    </row>
    <row r="218" spans="1:14">
      <c r="A218" s="43">
        <v>44986</v>
      </c>
      <c r="B218" s="54">
        <v>45047</v>
      </c>
      <c r="C218" s="73">
        <v>278357.33850000001</v>
      </c>
      <c r="D218" s="44">
        <f t="shared" si="222"/>
        <v>3.0586674737871133E-2</v>
      </c>
      <c r="E218" s="45">
        <f t="shared" si="223"/>
        <v>8.3140415423108349E-2</v>
      </c>
      <c r="F218" s="53">
        <v>260151.0398</v>
      </c>
      <c r="G218" s="47">
        <f t="shared" si="224"/>
        <v>-1.2840648111256625E-2</v>
      </c>
      <c r="H218" s="48">
        <f t="shared" si="225"/>
        <v>0.10148080005758242</v>
      </c>
      <c r="I218" s="73">
        <v>221494.6207</v>
      </c>
      <c r="J218" s="44">
        <f t="shared" si="226"/>
        <v>4.5249406340547305E-2</v>
      </c>
      <c r="K218" s="45">
        <f t="shared" si="227"/>
        <v>-0.13197573117634842</v>
      </c>
      <c r="L218" s="53">
        <v>199968.29070000001</v>
      </c>
      <c r="M218" s="47">
        <f t="shared" ref="M218" si="230">IFERROR(L218/L217-1,".")</f>
        <v>4.1290002030837547E-2</v>
      </c>
      <c r="N218" s="48">
        <f t="shared" ref="N218" si="231">IFERROR(L218/L206-1,".")</f>
        <v>7.5387419736488326E-2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10" activePane="bottomLeft" state="frozen"/>
      <selection pane="bottomLeft" activeCell="AC17" sqref="AC17"/>
    </sheetView>
  </sheetViews>
  <sheetFormatPr defaultRowHeight="11.45"/>
  <cols>
    <col min="1" max="1" width="12.5703125" customWidth="1"/>
    <col min="2" max="2" width="13.85546875" customWidth="1"/>
    <col min="3" max="8" width="13.85546875" style="3" customWidth="1"/>
    <col min="9" max="26" width="13.85546875" style="3" hidden="1" customWidth="1"/>
  </cols>
  <sheetData>
    <row r="1" spans="1:26" ht="55.5" customHeight="1"/>
    <row r="2" spans="1:26" ht="12">
      <c r="A2" s="60" t="s">
        <v>8</v>
      </c>
    </row>
    <row r="3" spans="1:26" ht="12">
      <c r="A3" s="22" t="s">
        <v>9</v>
      </c>
    </row>
    <row r="4" spans="1:26" ht="12">
      <c r="A4" s="60" t="s">
        <v>39</v>
      </c>
    </row>
    <row r="5" spans="1:26" ht="12">
      <c r="A5" s="60"/>
    </row>
    <row r="6" spans="1:26">
      <c r="A6" s="61" t="s">
        <v>21</v>
      </c>
    </row>
    <row r="7" spans="1:26" ht="13.9">
      <c r="A7" s="60"/>
      <c r="B7" s="60"/>
      <c r="C7" s="99" t="s">
        <v>13</v>
      </c>
      <c r="D7" s="91"/>
      <c r="E7" s="100"/>
      <c r="F7" s="85" t="s">
        <v>14</v>
      </c>
      <c r="G7" s="86"/>
      <c r="H7" s="87"/>
      <c r="I7" s="91" t="s">
        <v>15</v>
      </c>
      <c r="J7" s="91"/>
      <c r="K7" s="100"/>
      <c r="L7" s="85" t="s">
        <v>15</v>
      </c>
      <c r="M7" s="86"/>
      <c r="N7" s="87"/>
      <c r="O7" s="91" t="s">
        <v>16</v>
      </c>
      <c r="P7" s="91"/>
      <c r="Q7" s="100"/>
      <c r="R7" s="86" t="s">
        <v>17</v>
      </c>
      <c r="S7" s="86"/>
      <c r="T7" s="86"/>
      <c r="U7" s="99" t="s">
        <v>18</v>
      </c>
      <c r="V7" s="91"/>
      <c r="W7" s="100"/>
      <c r="X7" s="85" t="s">
        <v>19</v>
      </c>
      <c r="Y7" s="86"/>
      <c r="Z7" s="87"/>
    </row>
    <row r="8" spans="1:26" ht="12">
      <c r="A8" s="60"/>
      <c r="B8" s="60"/>
      <c r="C8" s="101" t="s">
        <v>22</v>
      </c>
      <c r="D8" s="92"/>
      <c r="E8" s="102"/>
      <c r="F8" s="88" t="s">
        <v>22</v>
      </c>
      <c r="G8" s="89"/>
      <c r="H8" s="90"/>
      <c r="I8" s="92" t="s">
        <v>23</v>
      </c>
      <c r="J8" s="92"/>
      <c r="K8" s="102"/>
      <c r="L8" s="88" t="s">
        <v>24</v>
      </c>
      <c r="M8" s="89"/>
      <c r="N8" s="90"/>
      <c r="O8" s="92" t="s">
        <v>25</v>
      </c>
      <c r="P8" s="92"/>
      <c r="Q8" s="102"/>
      <c r="R8" s="89" t="s">
        <v>26</v>
      </c>
      <c r="S8" s="89"/>
      <c r="T8" s="89"/>
      <c r="U8" s="101" t="s">
        <v>26</v>
      </c>
      <c r="V8" s="92"/>
      <c r="W8" s="102"/>
      <c r="X8" s="88" t="s">
        <v>25</v>
      </c>
      <c r="Y8" s="89"/>
      <c r="Z8" s="90"/>
    </row>
    <row r="9" spans="1:26" ht="36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 ht="12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 ht="12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 ht="12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 ht="12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 ht="12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 ht="12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 ht="12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 ht="12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 ht="12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 ht="12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 ht="12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 ht="12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 ht="12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 ht="12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 ht="12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 ht="12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 ht="12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 ht="12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 ht="12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 ht="12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 ht="12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 ht="12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 ht="12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 ht="12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 ht="12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 ht="12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 ht="12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 ht="12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 ht="12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 ht="12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 ht="12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 ht="12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 ht="12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 ht="12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 ht="12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 ht="12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/>
    <row r="119" spans="1:26" ht="14.1" customHeight="1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J135" sqref="J135"/>
    </sheetView>
  </sheetViews>
  <sheetFormatPr defaultRowHeight="12" customHeight="1"/>
  <cols>
    <col min="1" max="1" width="12.5703125" customWidth="1"/>
    <col min="2" max="2" width="10.85546875" customWidth="1"/>
    <col min="3" max="14" width="13.85546875" style="3" customWidth="1"/>
  </cols>
  <sheetData>
    <row r="1" spans="1:14" ht="57" customHeight="1"/>
    <row r="2" spans="1:14" ht="12" customHeight="1">
      <c r="A2" s="60" t="s">
        <v>8</v>
      </c>
    </row>
    <row r="3" spans="1:14" ht="12" customHeight="1">
      <c r="A3" s="22" t="s">
        <v>34</v>
      </c>
    </row>
    <row r="4" spans="1:14" ht="12" customHeight="1">
      <c r="A4" s="60" t="s">
        <v>39</v>
      </c>
    </row>
    <row r="5" spans="1:14" ht="12" customHeight="1">
      <c r="A5" s="60"/>
    </row>
    <row r="6" spans="1:14" ht="12" customHeight="1">
      <c r="A6" s="60"/>
    </row>
    <row r="7" spans="1:14" ht="12" customHeight="1">
      <c r="A7" s="61" t="s">
        <v>21</v>
      </c>
    </row>
    <row r="8" spans="1:14" ht="12" customHeight="1">
      <c r="A8" s="29"/>
      <c r="B8" s="29"/>
      <c r="C8" s="103" t="s">
        <v>35</v>
      </c>
      <c r="D8" s="104"/>
      <c r="E8" s="105"/>
      <c r="F8" s="106" t="s">
        <v>36</v>
      </c>
      <c r="G8" s="107"/>
      <c r="H8" s="108"/>
      <c r="I8" s="103" t="s">
        <v>37</v>
      </c>
      <c r="J8" s="104"/>
      <c r="K8" s="105"/>
      <c r="L8" s="106" t="s">
        <v>38</v>
      </c>
      <c r="M8" s="107"/>
      <c r="N8" s="108"/>
    </row>
    <row r="9" spans="1:14" ht="12" customHeight="1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17"/>
  <sheetViews>
    <sheetView workbookViewId="0">
      <pane ySplit="12" topLeftCell="A104" activePane="bottomLeft" state="frozen"/>
      <selection pane="bottomLeft" activeCell="G116" sqref="G116:G117"/>
    </sheetView>
  </sheetViews>
  <sheetFormatPr defaultRowHeight="12" customHeight="1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/>
    <row r="2" spans="1:25">
      <c r="A2" s="14" t="s">
        <v>8</v>
      </c>
    </row>
    <row r="3" spans="1:25">
      <c r="A3" t="s">
        <v>9</v>
      </c>
    </row>
    <row r="4" spans="1:25">
      <c r="A4" s="14" t="s">
        <v>10</v>
      </c>
    </row>
    <row r="6" spans="1:25" ht="12" customHeight="1">
      <c r="A6" s="60" t="s">
        <v>11</v>
      </c>
    </row>
    <row r="7" spans="1:25" ht="12" customHeight="1">
      <c r="A7" s="60" t="s">
        <v>12</v>
      </c>
    </row>
    <row r="8" spans="1:25" ht="12" customHeight="1">
      <c r="A8" s="60"/>
    </row>
    <row r="9" spans="1:25" ht="11.45">
      <c r="A9" s="61" t="s">
        <v>21</v>
      </c>
    </row>
    <row r="10" spans="1:25" ht="13.9">
      <c r="A10" s="14"/>
      <c r="B10" s="91" t="s">
        <v>13</v>
      </c>
      <c r="C10" s="91"/>
      <c r="D10" s="91"/>
      <c r="E10" s="85" t="s">
        <v>14</v>
      </c>
      <c r="F10" s="86"/>
      <c r="G10" s="87"/>
      <c r="H10" s="91" t="s">
        <v>15</v>
      </c>
      <c r="I10" s="91"/>
      <c r="J10" s="91"/>
      <c r="K10" s="85" t="s">
        <v>15</v>
      </c>
      <c r="L10" s="86"/>
      <c r="M10" s="87"/>
      <c r="N10" s="91" t="s">
        <v>16</v>
      </c>
      <c r="O10" s="91"/>
      <c r="P10" s="91"/>
      <c r="Q10" s="85" t="s">
        <v>17</v>
      </c>
      <c r="R10" s="86"/>
      <c r="S10" s="87"/>
      <c r="T10" s="91" t="s">
        <v>18</v>
      </c>
      <c r="U10" s="91"/>
      <c r="V10" s="91"/>
      <c r="W10" s="85" t="s">
        <v>19</v>
      </c>
      <c r="X10" s="86"/>
      <c r="Y10" s="87"/>
    </row>
    <row r="11" spans="1:25">
      <c r="A11" s="14"/>
      <c r="B11" s="109" t="s">
        <v>22</v>
      </c>
      <c r="C11" s="109"/>
      <c r="D11" s="109"/>
      <c r="E11" s="110" t="s">
        <v>22</v>
      </c>
      <c r="F11" s="111"/>
      <c r="G11" s="112"/>
      <c r="H11" s="109" t="s">
        <v>23</v>
      </c>
      <c r="I11" s="109"/>
      <c r="J11" s="109"/>
      <c r="K11" s="110" t="s">
        <v>24</v>
      </c>
      <c r="L11" s="111"/>
      <c r="M11" s="112"/>
      <c r="N11" s="109" t="s">
        <v>25</v>
      </c>
      <c r="O11" s="109"/>
      <c r="P11" s="109"/>
      <c r="Q11" s="110" t="s">
        <v>26</v>
      </c>
      <c r="R11" s="111"/>
      <c r="S11" s="112"/>
      <c r="T11" s="109" t="s">
        <v>26</v>
      </c>
      <c r="U11" s="109"/>
      <c r="V11" s="109"/>
      <c r="W11" s="110" t="s">
        <v>25</v>
      </c>
      <c r="X11" s="111"/>
      <c r="Y11" s="112"/>
    </row>
    <row r="12" spans="1:25" ht="25.5" customHeight="1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>
      <c r="A108" s="14" t="s">
        <v>140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>
      <c r="A109" s="14" t="s">
        <v>141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>
      <c r="A110" s="14" t="s">
        <v>142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>
      <c r="A111" s="14" t="s">
        <v>143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>
      <c r="A112" s="14" t="s">
        <v>144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>
      <c r="A113" s="14" t="s">
        <v>145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  <row r="114" spans="1:7" ht="12" customHeight="1">
      <c r="A114" s="14" t="s">
        <v>146</v>
      </c>
      <c r="B114" s="72">
        <v>302699</v>
      </c>
      <c r="C114" s="59">
        <f t="shared" ref="C114:C117" si="117">B114/B113-1</f>
        <v>7.2993580449971063E-2</v>
      </c>
      <c r="D114" s="75">
        <f t="shared" ref="D114:D117" si="118">B114/B110-1</f>
        <v>5.7685453719557023E-2</v>
      </c>
      <c r="E114" s="77">
        <v>360848</v>
      </c>
      <c r="F114" s="70">
        <f t="shared" ref="F114:F117" si="119">E114/E113-1</f>
        <v>0.10563067410600757</v>
      </c>
      <c r="G114" s="71">
        <f t="shared" ref="G114:G117" si="120">E114/E110-1</f>
        <v>5.6897329404666408E-2</v>
      </c>
    </row>
    <row r="115" spans="1:7" ht="12" customHeight="1">
      <c r="A115" s="14" t="s">
        <v>147</v>
      </c>
      <c r="B115" s="72">
        <v>316475</v>
      </c>
      <c r="C115" s="59">
        <f t="shared" si="117"/>
        <v>4.5510556691630955E-2</v>
      </c>
      <c r="D115" s="75">
        <f t="shared" si="118"/>
        <v>8.7984131022201373E-2</v>
      </c>
      <c r="E115" s="77">
        <v>372761</v>
      </c>
      <c r="F115" s="70">
        <f t="shared" si="119"/>
        <v>3.3013900589722089E-2</v>
      </c>
      <c r="G115" s="71">
        <f t="shared" si="120"/>
        <v>0.16278873898463697</v>
      </c>
    </row>
    <row r="116" spans="1:7" ht="12" customHeight="1">
      <c r="A116" s="14" t="s">
        <v>148</v>
      </c>
      <c r="B116" s="72">
        <v>306013</v>
      </c>
      <c r="C116" s="59">
        <f t="shared" si="117"/>
        <v>-3.3057903467888505E-2</v>
      </c>
      <c r="D116" s="75">
        <f t="shared" si="118"/>
        <v>6.7377989229009172E-2</v>
      </c>
      <c r="E116" s="77">
        <v>343392</v>
      </c>
      <c r="F116" s="70">
        <f t="shared" si="119"/>
        <v>-7.8787748718347705E-2</v>
      </c>
      <c r="G116" s="71">
        <f t="shared" si="120"/>
        <v>6.2787638693303949E-2</v>
      </c>
    </row>
    <row r="117" spans="1:7" ht="12" customHeight="1">
      <c r="A117" s="14" t="s">
        <v>149</v>
      </c>
      <c r="B117" s="72">
        <v>286108</v>
      </c>
      <c r="C117" s="59">
        <f t="shared" si="117"/>
        <v>-6.5046256204801756E-2</v>
      </c>
      <c r="D117" s="75">
        <f t="shared" si="118"/>
        <v>1.4182561935719429E-2</v>
      </c>
      <c r="E117" s="77">
        <v>331312</v>
      </c>
      <c r="F117" s="70">
        <f t="shared" si="119"/>
        <v>-3.5178454943621262E-2</v>
      </c>
      <c r="G117" s="71">
        <f t="shared" si="120"/>
        <v>1.5132992006078982E-2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16"/>
  <sheetViews>
    <sheetView workbookViewId="0">
      <pane ySplit="11" topLeftCell="A107" activePane="bottomLeft" state="frozen"/>
      <selection pane="bottomLeft" activeCell="M115" sqref="M115:M116"/>
    </sheetView>
  </sheetViews>
  <sheetFormatPr defaultRowHeight="12" customHeight="1"/>
  <cols>
    <col min="1" max="1" width="12.5703125" customWidth="1"/>
    <col min="2" max="2" width="13.85546875" style="3" customWidth="1"/>
    <col min="3" max="4" width="13.85546875" style="6" customWidth="1"/>
    <col min="5" max="5" width="13.85546875" style="3" customWidth="1"/>
    <col min="6" max="7" width="13.85546875" style="6" customWidth="1"/>
    <col min="8" max="8" width="13.85546875" style="3" customWidth="1"/>
    <col min="9" max="10" width="13.85546875" style="6" customWidth="1"/>
    <col min="11" max="11" width="13.85546875" style="3" customWidth="1"/>
    <col min="12" max="13" width="13.85546875" style="6" customWidth="1"/>
  </cols>
  <sheetData>
    <row r="1" spans="1:13" ht="59.25" customHeight="1"/>
    <row r="2" spans="1:13">
      <c r="A2" s="14" t="s">
        <v>8</v>
      </c>
    </row>
    <row r="3" spans="1:13">
      <c r="A3" t="s">
        <v>34</v>
      </c>
    </row>
    <row r="4" spans="1:13">
      <c r="A4" s="14" t="s">
        <v>10</v>
      </c>
    </row>
    <row r="5" spans="1:13">
      <c r="A5" s="14"/>
    </row>
    <row r="6" spans="1:13">
      <c r="A6" s="14" t="s">
        <v>11</v>
      </c>
    </row>
    <row r="7" spans="1:13">
      <c r="A7" s="14" t="s">
        <v>12</v>
      </c>
    </row>
    <row r="8" spans="1:13">
      <c r="A8" s="14"/>
    </row>
    <row r="9" spans="1:13">
      <c r="A9" s="61" t="s">
        <v>21</v>
      </c>
    </row>
    <row r="10" spans="1:13" ht="13.9">
      <c r="B10" s="104" t="s">
        <v>35</v>
      </c>
      <c r="C10" s="104"/>
      <c r="D10" s="104"/>
      <c r="E10" s="106" t="s">
        <v>36</v>
      </c>
      <c r="F10" s="107"/>
      <c r="G10" s="108"/>
      <c r="H10" s="104" t="s">
        <v>37</v>
      </c>
      <c r="I10" s="104"/>
      <c r="J10" s="104"/>
      <c r="K10" s="106" t="s">
        <v>38</v>
      </c>
      <c r="L10" s="107"/>
      <c r="M10" s="108"/>
    </row>
    <row r="11" spans="1:13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>
      <c r="A107" s="14" t="s">
        <v>140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>
      <c r="A108" s="14" t="s">
        <v>141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>
      <c r="A109" s="14" t="s">
        <v>142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5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>
      <c r="A110" s="14" t="s">
        <v>143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7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>
      <c r="A111" s="14" t="s">
        <v>144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7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>
      <c r="A112" s="14" t="s">
        <v>145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7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  <row r="113" spans="1:13" ht="12" customHeight="1">
      <c r="A113" s="14" t="s">
        <v>146</v>
      </c>
      <c r="B113" s="73">
        <v>279833</v>
      </c>
      <c r="C113" s="59">
        <f t="shared" ref="C113" si="92">B113/B112-1</f>
        <v>5.4338365779865949E-2</v>
      </c>
      <c r="D113" s="75">
        <f t="shared" ref="D113" si="93">B113/B109-1</f>
        <v>-1.2823316917606187E-2</v>
      </c>
      <c r="E113" s="53">
        <v>242330</v>
      </c>
      <c r="F113" s="70">
        <f t="shared" ref="F113" si="94">E113/E112-1</f>
        <v>7.3092319682584561E-2</v>
      </c>
      <c r="G113" s="71">
        <f t="shared" ref="G113" si="95">E113/E109-1</f>
        <v>6.5964615939542615E-2</v>
      </c>
      <c r="H113" s="73">
        <v>256458</v>
      </c>
      <c r="I113" s="59">
        <f t="shared" ref="I113" si="96">H113/H112-1</f>
        <v>-9.5953863182904553E-2</v>
      </c>
      <c r="J113" s="75">
        <f t="shared" ref="J113" si="97">H113/H109-1</f>
        <v>0.1151462972384194</v>
      </c>
      <c r="K113" s="53">
        <v>188843</v>
      </c>
      <c r="L113" s="70">
        <f t="shared" ref="L113" si="98">K113/K112-1</f>
        <v>3.6613548659790496E-2</v>
      </c>
      <c r="M113" s="71">
        <f t="shared" ref="M113" si="99">K113/K109-1</f>
        <v>-5.4333401771719636E-2</v>
      </c>
    </row>
    <row r="114" spans="1:13" ht="12" customHeight="1">
      <c r="A114" s="14" t="s">
        <v>147</v>
      </c>
      <c r="B114" s="73">
        <v>290336</v>
      </c>
      <c r="C114" s="44">
        <f t="shared" ref="C114:C116" si="100">IFERROR(B114/B113-1,".")</f>
        <v>3.7533100098987582E-2</v>
      </c>
      <c r="D114" s="45">
        <f t="shared" ref="D114:D116" si="101">IFERROR(B114/B102-1,".")</f>
        <v>0.21483572393325101</v>
      </c>
      <c r="E114" s="53">
        <v>261925</v>
      </c>
      <c r="F114" s="47">
        <f t="shared" ref="F114:F116" si="102">IFERROR(E114/E113-1,".")</f>
        <v>8.08608096397474E-2</v>
      </c>
      <c r="G114" s="48">
        <f t="shared" ref="G114:G116" si="103">IFERROR(E114/E102-1,".")</f>
        <v>0.18757680405308608</v>
      </c>
      <c r="H114" s="73">
        <v>261251</v>
      </c>
      <c r="I114" s="44">
        <f t="shared" ref="I114:I116" si="104">IFERROR(H114/H113-1,".")</f>
        <v>1.8689220067223511E-2</v>
      </c>
      <c r="J114" s="45">
        <f t="shared" ref="J114:J116" si="105">IFERROR(H114/H102-1,".")</f>
        <v>0.28936220616226405</v>
      </c>
      <c r="K114" s="53">
        <v>221396</v>
      </c>
      <c r="L114" s="47">
        <f t="shared" ref="L114:L116" si="106">IFERROR(K114/K113-1,".")</f>
        <v>0.17238129027816762</v>
      </c>
      <c r="M114" s="48">
        <f t="shared" ref="M114:M116" si="107">IFERROR(K114/K102-1,".")</f>
        <v>0.33210799000393565</v>
      </c>
    </row>
    <row r="115" spans="1:13" ht="12" customHeight="1">
      <c r="A115" s="14" t="s">
        <v>148</v>
      </c>
      <c r="B115" s="73">
        <v>319668</v>
      </c>
      <c r="C115" s="44">
        <f t="shared" si="100"/>
        <v>0.10102777471619095</v>
      </c>
      <c r="D115" s="45">
        <f t="shared" si="101"/>
        <v>0.23915773804909057</v>
      </c>
      <c r="E115" s="53">
        <v>255747</v>
      </c>
      <c r="F115" s="47">
        <f t="shared" si="102"/>
        <v>-2.3586904648277174E-2</v>
      </c>
      <c r="G115" s="48">
        <f t="shared" si="103"/>
        <v>0.23471732728238304</v>
      </c>
      <c r="H115" s="73">
        <v>214274</v>
      </c>
      <c r="I115" s="44">
        <f t="shared" si="104"/>
        <v>-0.17981557965328365</v>
      </c>
      <c r="J115" s="45">
        <f t="shared" si="105"/>
        <v>7.1246806617238922E-2</v>
      </c>
      <c r="K115" s="53">
        <v>228514</v>
      </c>
      <c r="L115" s="47">
        <f t="shared" si="106"/>
        <v>3.2150535691701787E-2</v>
      </c>
      <c r="M115" s="48">
        <f t="shared" si="107"/>
        <v>0.4457055369976719</v>
      </c>
    </row>
    <row r="116" spans="1:13" ht="12" customHeight="1">
      <c r="A116" s="14" t="s">
        <v>149</v>
      </c>
      <c r="B116" s="73">
        <v>270161</v>
      </c>
      <c r="C116" s="44">
        <f t="shared" si="100"/>
        <v>-0.15487005267965515</v>
      </c>
      <c r="D116" s="45">
        <f t="shared" si="101"/>
        <v>0.11270320473481954</v>
      </c>
      <c r="E116" s="53">
        <v>263437</v>
      </c>
      <c r="F116" s="47">
        <f t="shared" si="102"/>
        <v>3.006877891040749E-2</v>
      </c>
      <c r="G116" s="48">
        <f t="shared" si="103"/>
        <v>0.28074150060041525</v>
      </c>
      <c r="H116" s="73">
        <v>208523</v>
      </c>
      <c r="I116" s="44">
        <f t="shared" si="104"/>
        <v>-2.6839467224208269E-2</v>
      </c>
      <c r="J116" s="45">
        <f t="shared" si="105"/>
        <v>-4.5862198347258687E-2</v>
      </c>
      <c r="K116" s="53">
        <v>182811</v>
      </c>
      <c r="L116" s="47">
        <f t="shared" si="106"/>
        <v>-0.20000087521989895</v>
      </c>
      <c r="M116" s="48">
        <f t="shared" si="107"/>
        <v>6.201491843658502E-2</v>
      </c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17"/>
  <sheetViews>
    <sheetView workbookViewId="0">
      <pane ySplit="8" topLeftCell="A203" activePane="bottomLeft" state="frozen"/>
      <selection pane="bottomLeft" activeCell="D216" sqref="D216:D217"/>
    </sheetView>
  </sheetViews>
  <sheetFormatPr defaultRowHeight="12" customHeight="1"/>
  <cols>
    <col min="1" max="1" width="12.5703125" style="29" customWidth="1"/>
    <col min="2" max="2" width="12.42578125" style="7" bestFit="1" customWidth="1"/>
    <col min="3" max="4" width="9.140625" style="20" customWidth="1"/>
  </cols>
  <sheetData>
    <row r="1" spans="1:4" ht="55.5" customHeight="1">
      <c r="A1"/>
      <c r="B1" s="3"/>
    </row>
    <row r="2" spans="1:4">
      <c r="A2" s="14" t="s">
        <v>8</v>
      </c>
      <c r="B2" s="3"/>
    </row>
    <row r="3" spans="1:4">
      <c r="A3" t="s">
        <v>150</v>
      </c>
      <c r="B3" s="3"/>
    </row>
    <row r="4" spans="1:4">
      <c r="A4" s="14" t="s">
        <v>151</v>
      </c>
      <c r="B4" s="3"/>
    </row>
    <row r="5" spans="1:4">
      <c r="A5" s="14"/>
      <c r="B5" s="3"/>
    </row>
    <row r="6" spans="1:4" ht="11.45">
      <c r="A6" s="61" t="s">
        <v>21</v>
      </c>
      <c r="B6" s="3"/>
    </row>
    <row r="7" spans="1:4" ht="11.45">
      <c r="A7"/>
      <c r="B7" s="3"/>
    </row>
    <row r="8" spans="1:4" ht="12" customHeight="1">
      <c r="A8" s="15" t="s">
        <v>152</v>
      </c>
      <c r="B8" s="16" t="s">
        <v>29</v>
      </c>
      <c r="C8" s="19" t="s">
        <v>153</v>
      </c>
      <c r="D8" s="19" t="s">
        <v>154</v>
      </c>
    </row>
    <row r="9" spans="1:4" ht="12" customHeight="1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>
      <c r="A199" s="17">
        <v>44501</v>
      </c>
      <c r="B199" s="7">
        <v>286238</v>
      </c>
      <c r="C199" s="28">
        <f t="shared" ref="C199:C205" si="19">IFERROR(B199/B198-1,".")</f>
        <v>3.1031290635141984E-2</v>
      </c>
      <c r="D199" s="28">
        <f t="shared" ref="D199:D205" si="20">IFERROR(B199/B187-1,".")</f>
        <v>1.1963769294406346E-2</v>
      </c>
    </row>
    <row r="200" spans="1:4" ht="12" customHeight="1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>
      <c r="A205" s="17">
        <v>44682</v>
      </c>
      <c r="B205" s="7">
        <v>307385</v>
      </c>
      <c r="C205" s="28">
        <f t="shared" si="19"/>
        <v>5.3554291198245174E-2</v>
      </c>
      <c r="D205" s="28">
        <f t="shared" si="20"/>
        <v>7.3129263575363534E-2</v>
      </c>
    </row>
    <row r="206" spans="1:4" ht="12" customHeight="1">
      <c r="A206" s="17">
        <v>44713</v>
      </c>
      <c r="B206" s="7">
        <v>311010</v>
      </c>
      <c r="C206" s="28">
        <f t="shared" ref="C206" si="21">IFERROR(B206/B205-1,".")</f>
        <v>1.1793028287001572E-2</v>
      </c>
      <c r="D206" s="28">
        <f t="shared" ref="D206" si="22">IFERROR(B206/B194-1,".")</f>
        <v>5.8869191301890611E-2</v>
      </c>
    </row>
    <row r="207" spans="1:4" ht="12" customHeight="1">
      <c r="A207" s="17">
        <v>44743</v>
      </c>
      <c r="B207" s="7">
        <v>316528</v>
      </c>
      <c r="C207" s="28">
        <f t="shared" ref="C207" si="23">IFERROR(B207/B206-1,".")</f>
        <v>1.77421947847336E-2</v>
      </c>
      <c r="D207" s="28">
        <f t="shared" ref="D207" si="24">IFERROR(B207/B195-1,".")</f>
        <v>8.6272989028412184E-2</v>
      </c>
    </row>
    <row r="208" spans="1:4" ht="12" customHeight="1">
      <c r="A208" s="17">
        <v>44774</v>
      </c>
      <c r="B208" s="7">
        <v>323758</v>
      </c>
      <c r="C208" s="28">
        <f t="shared" ref="C208:C217" si="25">IFERROR(B208/B207-1,".")</f>
        <v>2.2841581155537583E-2</v>
      </c>
      <c r="D208" s="28">
        <f t="shared" ref="D208:D217" si="26">IFERROR(B208/B196-1,".")</f>
        <v>0.1153377107462501</v>
      </c>
    </row>
    <row r="209" spans="1:4" ht="12" customHeight="1">
      <c r="A209" s="17">
        <v>44805</v>
      </c>
      <c r="B209" s="7">
        <v>316663</v>
      </c>
      <c r="C209" s="28">
        <f t="shared" si="25"/>
        <v>-2.1914516398050421E-2</v>
      </c>
      <c r="D209" s="28">
        <f t="shared" si="26"/>
        <v>0.154655076226349</v>
      </c>
    </row>
    <row r="210" spans="1:4" ht="12" customHeight="1">
      <c r="A210" s="17">
        <v>44835</v>
      </c>
      <c r="B210" s="7">
        <v>310795</v>
      </c>
      <c r="C210" s="28">
        <f t="shared" si="25"/>
        <v>-1.8530740882262808E-2</v>
      </c>
      <c r="D210" s="28">
        <f t="shared" si="26"/>
        <v>0.11948577747520917</v>
      </c>
    </row>
    <row r="211" spans="1:4" ht="12" customHeight="1">
      <c r="A211" s="17">
        <v>44866</v>
      </c>
      <c r="B211" s="7">
        <v>308868</v>
      </c>
      <c r="C211" s="28">
        <f t="shared" si="25"/>
        <v>-6.2002284464035551E-3</v>
      </c>
      <c r="D211" s="28">
        <f t="shared" si="26"/>
        <v>7.9060082868102732E-2</v>
      </c>
    </row>
    <row r="212" spans="1:4" ht="12" customHeight="1">
      <c r="A212" s="17">
        <v>44896</v>
      </c>
      <c r="B212" s="7">
        <v>298390</v>
      </c>
      <c r="C212" s="28">
        <f t="shared" si="25"/>
        <v>-3.3923876866493119E-2</v>
      </c>
      <c r="D212" s="28">
        <f t="shared" si="26"/>
        <v>5.7449349526364379E-2</v>
      </c>
    </row>
    <row r="213" spans="1:4" ht="12" customHeight="1">
      <c r="A213" s="17">
        <v>44927</v>
      </c>
      <c r="B213" s="7">
        <v>302445</v>
      </c>
      <c r="C213" s="28">
        <f t="shared" si="25"/>
        <v>1.3589597506618922E-2</v>
      </c>
      <c r="D213" s="28">
        <f t="shared" si="26"/>
        <v>9.8549650761133645E-2</v>
      </c>
    </row>
    <row r="214" spans="1:4" ht="12" customHeight="1">
      <c r="A214" s="17">
        <v>44958</v>
      </c>
      <c r="B214" s="7">
        <v>274033</v>
      </c>
      <c r="C214" s="28">
        <f t="shared" si="25"/>
        <v>-9.3941047132536482E-2</v>
      </c>
      <c r="D214" s="28">
        <f t="shared" si="26"/>
        <v>-4.705387322474297E-2</v>
      </c>
    </row>
    <row r="215" spans="1:4" ht="12" customHeight="1">
      <c r="A215" s="17">
        <v>44986</v>
      </c>
      <c r="B215" s="7">
        <v>286108</v>
      </c>
      <c r="C215" s="28">
        <f t="shared" si="25"/>
        <v>4.4064036083245384E-2</v>
      </c>
      <c r="D215" s="28">
        <f t="shared" si="26"/>
        <v>-1.4888166593212904E-2</v>
      </c>
    </row>
    <row r="216" spans="1:4" ht="12" customHeight="1">
      <c r="A216" s="17">
        <v>45017</v>
      </c>
      <c r="B216" s="7">
        <v>289384</v>
      </c>
      <c r="C216" s="28">
        <f t="shared" si="25"/>
        <v>1.1450221594642596E-2</v>
      </c>
      <c r="D216" s="28">
        <f t="shared" si="26"/>
        <v>-8.1436797367699931E-3</v>
      </c>
    </row>
    <row r="217" spans="1:4" ht="12" customHeight="1">
      <c r="A217" s="17">
        <v>45047</v>
      </c>
      <c r="B217" s="7">
        <v>296177</v>
      </c>
      <c r="C217" s="28">
        <f t="shared" si="25"/>
        <v>2.3473999944710222E-2</v>
      </c>
      <c r="D217" s="28">
        <f t="shared" si="26"/>
        <v>-3.646241683881779E-2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  <UserInfo>
        <DisplayName>Emer O'Toole</DisplayName>
        <AccountId>1515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18" ma:contentTypeDescription="Create a new document." ma:contentTypeScope="" ma:versionID="2b3e722ee800fa12b5bab526186bc057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e6699256f24ddb9d1d8c8f24746b73c7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F80C7B-CFED-4709-8FA4-11ADFA1B1A9F}"/>
</file>

<file path=customXml/itemProps2.xml><?xml version="1.0" encoding="utf-8"?>
<ds:datastoreItem xmlns:ds="http://schemas.openxmlformats.org/officeDocument/2006/customXml" ds:itemID="{1B3444F4-B3C6-4ABD-AE9F-20B2CCF7C2DB}"/>
</file>

<file path=customXml/itemProps3.xml><?xml version="1.0" encoding="utf-8"?>
<ds:datastoreItem xmlns:ds="http://schemas.openxmlformats.org/officeDocument/2006/customXml" ds:itemID="{CC246190-0C2B-4240-8F4B-989AF7C97F0C}"/>
</file>

<file path=customXml/itemProps4.xml><?xml version="1.0" encoding="utf-8"?>
<ds:datastoreItem xmlns:ds="http://schemas.openxmlformats.org/officeDocument/2006/customXml" ds:itemID="{0E7EDB61-A875-4514-B642-2BA42C628C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ESPC (UK) Ltd.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/>
  <cp:revision/>
  <dcterms:created xsi:type="dcterms:W3CDTF">2009-08-12T11:54:28Z</dcterms:created>
  <dcterms:modified xsi:type="dcterms:W3CDTF">2023-06-02T12:56:44Z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