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3/"/>
    </mc:Choice>
  </mc:AlternateContent>
  <xr:revisionPtr revIDLastSave="0" documentId="8_{B702A088-6563-4CBC-AC8D-FC806F1759C9}" xr6:coauthVersionLast="47" xr6:coauthVersionMax="47" xr10:uidLastSave="{00000000-0000-0000-0000-000000000000}"/>
  <bookViews>
    <workbookView xWindow="28680" yWindow="-120" windowWidth="29040" windowHeight="15840" tabRatio="824" firstSheet="1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4" i="1" l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<sst xmlns="http://schemas.openxmlformats.org/spreadsheetml/2006/main" count="522" uniqueCount="154">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</sst>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1.45"/>
  <cols>
    <col min="1" max="1" width="63" bestFit="1" customWidth="1"/>
  </cols>
  <sheetData>
    <row r="1" spans="1:1" ht="55.5" customHeight="1"/>
    <row r="2" spans="1:1" ht="12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03" activePane="bottomLeft" state="frozen"/>
      <selection pane="bottomLeft" activeCell="H213" sqref="H213:H214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91" t="s">
        <v>13</v>
      </c>
      <c r="D9" s="91"/>
      <c r="E9" s="91"/>
      <c r="F9" s="85" t="s">
        <v>14</v>
      </c>
      <c r="G9" s="86"/>
      <c r="H9" s="87"/>
      <c r="I9" s="91" t="s">
        <v>15</v>
      </c>
      <c r="J9" s="91"/>
      <c r="K9" s="91"/>
      <c r="L9" s="85" t="s">
        <v>15</v>
      </c>
      <c r="M9" s="86"/>
      <c r="N9" s="87"/>
      <c r="O9" s="91" t="s">
        <v>16</v>
      </c>
      <c r="P9" s="91"/>
      <c r="Q9" s="91"/>
      <c r="R9" s="85" t="s">
        <v>17</v>
      </c>
      <c r="S9" s="86"/>
      <c r="T9" s="87"/>
      <c r="U9" s="91" t="s">
        <v>18</v>
      </c>
      <c r="V9" s="91"/>
      <c r="W9" s="91"/>
      <c r="X9" s="85" t="s">
        <v>19</v>
      </c>
      <c r="Y9" s="86"/>
      <c r="Z9" s="87"/>
      <c r="AA9" s="91" t="s">
        <v>20</v>
      </c>
      <c r="AB9" s="91"/>
      <c r="AC9" s="91"/>
    </row>
    <row r="10" spans="1:29" ht="12" customHeight="1">
      <c r="A10" s="61" t="s">
        <v>21</v>
      </c>
      <c r="B10" s="60"/>
      <c r="C10" s="92" t="s">
        <v>22</v>
      </c>
      <c r="D10" s="92"/>
      <c r="E10" s="92"/>
      <c r="F10" s="88" t="s">
        <v>22</v>
      </c>
      <c r="G10" s="89"/>
      <c r="H10" s="90"/>
      <c r="I10" s="92" t="s">
        <v>23</v>
      </c>
      <c r="J10" s="92"/>
      <c r="K10" s="92"/>
      <c r="L10" s="88" t="s">
        <v>24</v>
      </c>
      <c r="M10" s="89"/>
      <c r="N10" s="90"/>
      <c r="O10" s="92" t="s">
        <v>25</v>
      </c>
      <c r="P10" s="92"/>
      <c r="Q10" s="92"/>
      <c r="R10" s="88" t="s">
        <v>26</v>
      </c>
      <c r="S10" s="89"/>
      <c r="T10" s="90"/>
      <c r="U10" s="92" t="s">
        <v>26</v>
      </c>
      <c r="V10" s="92"/>
      <c r="W10" s="92"/>
      <c r="X10" s="88" t="s">
        <v>25</v>
      </c>
      <c r="Y10" s="89"/>
      <c r="Z10" s="90"/>
      <c r="AA10" s="92" t="s">
        <v>27</v>
      </c>
      <c r="AB10" s="92"/>
      <c r="AC10" s="92"/>
    </row>
    <row r="11" spans="1:29" ht="36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14" si="223">IFERROR(C207/C206-1,".")</f>
        <v>2.2704313481699767E-2</v>
      </c>
      <c r="E207" s="75">
        <f t="shared" ref="E207:E214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14" si="227">IFERROR(F208/F207-1,".")</f>
        <v>6.7091961158161073E-3</v>
      </c>
      <c r="H208" s="71">
        <f t="shared" ref="H208:H214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C215" s="72"/>
    </row>
    <row r="216" spans="1:8" ht="12" customHeight="1">
      <c r="C216" s="72"/>
    </row>
    <row r="217" spans="1:8" ht="12" customHeight="1">
      <c r="C217" s="72"/>
    </row>
    <row r="218" spans="1:8" ht="12" customHeight="1">
      <c r="C218" s="72"/>
    </row>
    <row r="219" spans="1:8" ht="12" customHeight="1">
      <c r="C219" s="72"/>
    </row>
    <row r="220" spans="1:8" ht="12" customHeight="1">
      <c r="C220" s="72"/>
    </row>
    <row r="221" spans="1:8" ht="12" customHeight="1">
      <c r="C221" s="72"/>
    </row>
    <row r="222" spans="1:8" ht="12" customHeight="1">
      <c r="C222" s="72"/>
    </row>
    <row r="223" spans="1:8" ht="12" customHeight="1">
      <c r="C223" s="72"/>
    </row>
    <row r="224" spans="1:8" ht="12" customHeight="1">
      <c r="C224" s="72"/>
    </row>
    <row r="225" spans="3:3" ht="12" customHeight="1">
      <c r="C225" s="72"/>
    </row>
    <row r="226" spans="3:3" ht="12" customHeight="1">
      <c r="C226" s="72"/>
    </row>
    <row r="227" spans="3:3" ht="12" customHeight="1">
      <c r="C227" s="72"/>
    </row>
    <row r="228" spans="3:3" ht="12" customHeight="1">
      <c r="C228" s="72"/>
    </row>
    <row r="229" spans="3:3" ht="12" customHeight="1">
      <c r="C229" s="72"/>
    </row>
    <row r="230" spans="3:3" ht="12" customHeight="1">
      <c r="C230" s="72"/>
    </row>
    <row r="231" spans="3:3" ht="12" customHeight="1">
      <c r="C231" s="72"/>
    </row>
    <row r="232" spans="3:3" ht="12" customHeight="1">
      <c r="C232" s="72"/>
    </row>
    <row r="233" spans="3:3" ht="12" customHeight="1">
      <c r="C233" s="72"/>
    </row>
    <row r="234" spans="3:3" ht="12" customHeight="1">
      <c r="C234" s="72"/>
    </row>
    <row r="235" spans="3:3" ht="12" customHeight="1">
      <c r="C235" s="72"/>
    </row>
    <row r="236" spans="3:3" ht="12" customHeight="1">
      <c r="C236" s="72"/>
    </row>
    <row r="237" spans="3:3" ht="12" customHeight="1">
      <c r="C237" s="72"/>
    </row>
    <row r="238" spans="3:3" ht="12" customHeight="1">
      <c r="C238" s="72"/>
    </row>
    <row r="239" spans="3:3" ht="12" customHeight="1">
      <c r="C239" s="72"/>
    </row>
    <row r="240" spans="3:3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14"/>
  <sheetViews>
    <sheetView workbookViewId="0">
      <pane ySplit="11" topLeftCell="A202" activePane="bottomLeft" state="frozen"/>
      <selection pane="bottomLeft" activeCell="N213" sqref="N213:N214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3.9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36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14" si="222">IFERROR(C208/C207-1,".")</f>
        <v>9.1411663384948216E-3</v>
      </c>
      <c r="E208" s="45">
        <f t="shared" ref="E208:E214" si="223">IFERROR(C208/C196-1,".")</f>
        <v>-2.326731645902369E-2</v>
      </c>
      <c r="F208" s="53">
        <v>254185</v>
      </c>
      <c r="G208" s="47">
        <f t="shared" ref="G208:G214" si="224">IFERROR(F208/F207-1,".")</f>
        <v>4.8920892997152743E-2</v>
      </c>
      <c r="H208" s="48">
        <f t="shared" ref="H208:H214" si="225">IFERROR(F208/F196-1,".")</f>
        <v>7.6899938144504576E-2</v>
      </c>
      <c r="I208" s="73">
        <v>263004</v>
      </c>
      <c r="J208" s="44">
        <f t="shared" ref="J208:J214" si="226">IFERROR(I208/I207-1,".")</f>
        <v>2.5524647310670723E-2</v>
      </c>
      <c r="K208" s="45">
        <f t="shared" ref="K208:K214" si="227">IFERROR(I208/I196-1,".")</f>
        <v>8.8948787061994716E-2</v>
      </c>
      <c r="L208" s="53">
        <v>208622</v>
      </c>
      <c r="M208" s="47">
        <f t="shared" ref="M208:M214" si="228">IFERROR(L208/L207-1,".")</f>
        <v>0.10473779806505923</v>
      </c>
      <c r="N208" s="48">
        <f t="shared" ref="N208:N214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0" activePane="bottomLeft" state="frozen"/>
      <selection pane="bottomLeft" activeCell="AC17" sqref="AC17"/>
    </sheetView>
  </sheetViews>
  <sheetFormatPr defaultRowHeight="11.45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 ht="12">
      <c r="A2" s="60" t="s">
        <v>8</v>
      </c>
    </row>
    <row r="3" spans="1:26" ht="12">
      <c r="A3" s="22" t="s">
        <v>9</v>
      </c>
    </row>
    <row r="4" spans="1:26" ht="12">
      <c r="A4" s="60" t="s">
        <v>39</v>
      </c>
    </row>
    <row r="5" spans="1:26" ht="12">
      <c r="A5" s="60"/>
    </row>
    <row r="6" spans="1:26">
      <c r="A6" s="61" t="s">
        <v>21</v>
      </c>
    </row>
    <row r="7" spans="1:26" ht="13.9">
      <c r="A7" s="60"/>
      <c r="B7" s="60"/>
      <c r="C7" s="99" t="s">
        <v>13</v>
      </c>
      <c r="D7" s="91"/>
      <c r="E7" s="100"/>
      <c r="F7" s="85" t="s">
        <v>14</v>
      </c>
      <c r="G7" s="86"/>
      <c r="H7" s="87"/>
      <c r="I7" s="91" t="s">
        <v>15</v>
      </c>
      <c r="J7" s="91"/>
      <c r="K7" s="100"/>
      <c r="L7" s="85" t="s">
        <v>15</v>
      </c>
      <c r="M7" s="86"/>
      <c r="N7" s="87"/>
      <c r="O7" s="91" t="s">
        <v>16</v>
      </c>
      <c r="P7" s="91"/>
      <c r="Q7" s="100"/>
      <c r="R7" s="86" t="s">
        <v>17</v>
      </c>
      <c r="S7" s="86"/>
      <c r="T7" s="86"/>
      <c r="U7" s="99" t="s">
        <v>18</v>
      </c>
      <c r="V7" s="91"/>
      <c r="W7" s="100"/>
      <c r="X7" s="85" t="s">
        <v>19</v>
      </c>
      <c r="Y7" s="86"/>
      <c r="Z7" s="87"/>
    </row>
    <row r="8" spans="1:26" ht="12">
      <c r="A8" s="60"/>
      <c r="B8" s="60"/>
      <c r="C8" s="101" t="s">
        <v>22</v>
      </c>
      <c r="D8" s="92"/>
      <c r="E8" s="102"/>
      <c r="F8" s="88" t="s">
        <v>22</v>
      </c>
      <c r="G8" s="89"/>
      <c r="H8" s="90"/>
      <c r="I8" s="92" t="s">
        <v>23</v>
      </c>
      <c r="J8" s="92"/>
      <c r="K8" s="102"/>
      <c r="L8" s="88" t="s">
        <v>24</v>
      </c>
      <c r="M8" s="89"/>
      <c r="N8" s="90"/>
      <c r="O8" s="92" t="s">
        <v>25</v>
      </c>
      <c r="P8" s="92"/>
      <c r="Q8" s="102"/>
      <c r="R8" s="89" t="s">
        <v>26</v>
      </c>
      <c r="S8" s="89"/>
      <c r="T8" s="89"/>
      <c r="U8" s="101" t="s">
        <v>26</v>
      </c>
      <c r="V8" s="92"/>
      <c r="W8" s="102"/>
      <c r="X8" s="88" t="s">
        <v>25</v>
      </c>
      <c r="Y8" s="89"/>
      <c r="Z8" s="90"/>
    </row>
    <row r="9" spans="1:26" ht="36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6"/>
  <sheetViews>
    <sheetView workbookViewId="0">
      <pane ySplit="12" topLeftCell="A104" activePane="bottomLeft" state="frozen"/>
      <selection pane="bottomLeft" activeCell="A116" sqref="A116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 ht="11.45">
      <c r="A9" s="61" t="s">
        <v>21</v>
      </c>
    </row>
    <row r="10" spans="1:25" ht="13.9">
      <c r="A10" s="14"/>
      <c r="B10" s="91" t="s">
        <v>13</v>
      </c>
      <c r="C10" s="91"/>
      <c r="D10" s="91"/>
      <c r="E10" s="85" t="s">
        <v>14</v>
      </c>
      <c r="F10" s="86"/>
      <c r="G10" s="87"/>
      <c r="H10" s="91" t="s">
        <v>15</v>
      </c>
      <c r="I10" s="91"/>
      <c r="J10" s="91"/>
      <c r="K10" s="85" t="s">
        <v>15</v>
      </c>
      <c r="L10" s="86"/>
      <c r="M10" s="87"/>
      <c r="N10" s="91" t="s">
        <v>16</v>
      </c>
      <c r="O10" s="91"/>
      <c r="P10" s="91"/>
      <c r="Q10" s="85" t="s">
        <v>17</v>
      </c>
      <c r="R10" s="86"/>
      <c r="S10" s="87"/>
      <c r="T10" s="91" t="s">
        <v>18</v>
      </c>
      <c r="U10" s="91"/>
      <c r="V10" s="91"/>
      <c r="W10" s="85" t="s">
        <v>19</v>
      </c>
      <c r="X10" s="86"/>
      <c r="Y10" s="87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6" si="117">B114/B113-1</f>
        <v>7.2993580449971063E-2</v>
      </c>
      <c r="D114" s="75">
        <f t="shared" ref="D114:D116" si="118">B114/B110-1</f>
        <v>5.7685453719557023E-2</v>
      </c>
      <c r="E114" s="77">
        <v>360848</v>
      </c>
      <c r="F114" s="70">
        <f t="shared" ref="F114:F116" si="119">E114/E113-1</f>
        <v>0.10563067410600757</v>
      </c>
      <c r="G114" s="71">
        <f t="shared" ref="G114:G116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5"/>
  <sheetViews>
    <sheetView workbookViewId="0">
      <pane ySplit="11" topLeftCell="A101" activePane="bottomLeft" state="frozen"/>
      <selection pane="bottomLeft" activeCell="D114" sqref="D114:D115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3.9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5" si="100">IFERROR(B114/B113-1,".")</f>
        <v>3.7533100098987582E-2</v>
      </c>
      <c r="D114" s="45">
        <f t="shared" ref="D114:D115" si="101">IFERROR(B114/B102-1,".")</f>
        <v>0.21483572393325101</v>
      </c>
      <c r="E114" s="53">
        <v>261925</v>
      </c>
      <c r="F114" s="47">
        <f t="shared" ref="F114:F115" si="102">IFERROR(E114/E113-1,".")</f>
        <v>8.08608096397474E-2</v>
      </c>
      <c r="G114" s="48">
        <f t="shared" ref="G114:G115" si="103">IFERROR(E114/E102-1,".")</f>
        <v>0.18757680405308608</v>
      </c>
      <c r="H114" s="73">
        <v>261251</v>
      </c>
      <c r="I114" s="44">
        <f t="shared" ref="I114:I115" si="104">IFERROR(H114/H113-1,".")</f>
        <v>1.8689220067223511E-2</v>
      </c>
      <c r="J114" s="45">
        <f t="shared" ref="J114:J115" si="105">IFERROR(H114/H102-1,".")</f>
        <v>0.28936220616226405</v>
      </c>
      <c r="K114" s="53">
        <v>221396</v>
      </c>
      <c r="L114" s="47">
        <f t="shared" ref="L114:L115" si="106">IFERROR(K114/K113-1,".")</f>
        <v>0.17238129027816762</v>
      </c>
      <c r="M114" s="48">
        <f t="shared" ref="M114:M115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13"/>
  <sheetViews>
    <sheetView workbookViewId="0">
      <pane ySplit="8" topLeftCell="A194" activePane="bottomLeft" state="frozen"/>
      <selection pane="bottomLeft" activeCell="C213" sqref="C213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149</v>
      </c>
      <c r="B3" s="3"/>
    </row>
    <row r="4" spans="1:4">
      <c r="A4" s="14" t="s">
        <v>150</v>
      </c>
      <c r="B4" s="3"/>
    </row>
    <row r="5" spans="1:4">
      <c r="A5" s="14"/>
      <c r="B5" s="3"/>
    </row>
    <row r="6" spans="1:4" ht="11.45">
      <c r="A6" s="61" t="s">
        <v>21</v>
      </c>
      <c r="B6" s="3"/>
    </row>
    <row r="7" spans="1:4" ht="11.45">
      <c r="A7"/>
      <c r="B7" s="3"/>
    </row>
    <row r="8" spans="1:4" ht="12" customHeight="1">
      <c r="A8" s="15" t="s">
        <v>151</v>
      </c>
      <c r="B8" s="16" t="s">
        <v>29</v>
      </c>
      <c r="C8" s="19" t="s">
        <v>152</v>
      </c>
      <c r="D8" s="19" t="s">
        <v>153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13" si="25">IFERROR(B208/B207-1,".")</f>
        <v>2.2841581155537583E-2</v>
      </c>
      <c r="D208" s="28">
        <f t="shared" ref="D208:D213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Props1.xml><?xml version="1.0" encoding="utf-8"?>
<ds:datastoreItem xmlns:ds="http://schemas.openxmlformats.org/officeDocument/2006/customXml" ds:itemID="{1B3444F4-B3C6-4ABD-AE9F-20B2CCF7C2DB}"/>
</file>

<file path=customXml/itemProps2.xml><?xml version="1.0" encoding="utf-8"?>
<ds:datastoreItem xmlns:ds="http://schemas.openxmlformats.org/officeDocument/2006/customXml" ds:itemID="{CC246190-0C2B-4240-8F4B-989AF7C97F0C}"/>
</file>

<file path=customXml/itemProps3.xml><?xml version="1.0" encoding="utf-8"?>
<ds:datastoreItem xmlns:ds="http://schemas.openxmlformats.org/officeDocument/2006/customXml" ds:itemID="{0E7EDB61-A875-4514-B642-2BA42C628CD9}"/>
</file>

<file path=customXml/itemProps4.xml><?xml version="1.0" encoding="utf-8"?>
<ds:datastoreItem xmlns:ds="http://schemas.openxmlformats.org/officeDocument/2006/customXml" ds:itemID="{FEF80C7B-CFED-4709-8FA4-11ADFA1B1A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2023-02-02T13:45:21Z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