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claire_flynn_espc_com/Documents/"/>
    </mc:Choice>
  </mc:AlternateContent>
  <xr:revisionPtr revIDLastSave="0" documentId="8_{2CD847CA-4182-44E0-B029-439A61636FD0}" xr6:coauthVersionLast="45" xr6:coauthVersionMax="45" xr10:uidLastSave="{00000000-0000-0000-0000-000000000000}"/>
  <bookViews>
    <workbookView xWindow="690" yWindow="1035" windowWidth="28800" windowHeight="12225" tabRatio="824" activeTab="2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8" i="4" l="1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<sst xmlns="http://schemas.openxmlformats.org/spreadsheetml/2006/main" count="506" uniqueCount="146">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</sst>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79" activePane="bottomLeft" state="frozen"/>
      <selection pane="bottomLeft" activeCell="F189" sqref="F189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100" t="s">
        <v>13</v>
      </c>
      <c r="D9" s="100"/>
      <c r="E9" s="100"/>
      <c r="F9" s="94" t="s">
        <v>14</v>
      </c>
      <c r="G9" s="95"/>
      <c r="H9" s="96"/>
      <c r="I9" s="100" t="s">
        <v>15</v>
      </c>
      <c r="J9" s="100"/>
      <c r="K9" s="100"/>
      <c r="L9" s="94" t="s">
        <v>15</v>
      </c>
      <c r="M9" s="95"/>
      <c r="N9" s="96"/>
      <c r="O9" s="100" t="s">
        <v>16</v>
      </c>
      <c r="P9" s="100"/>
      <c r="Q9" s="100"/>
      <c r="R9" s="94" t="s">
        <v>17</v>
      </c>
      <c r="S9" s="95"/>
      <c r="T9" s="96"/>
      <c r="U9" s="100" t="s">
        <v>18</v>
      </c>
      <c r="V9" s="100"/>
      <c r="W9" s="100"/>
      <c r="X9" s="94" t="s">
        <v>19</v>
      </c>
      <c r="Y9" s="95"/>
      <c r="Z9" s="96"/>
      <c r="AA9" s="100" t="s">
        <v>20</v>
      </c>
      <c r="AB9" s="100"/>
      <c r="AC9" s="100"/>
    </row>
    <row r="10" spans="1:29" ht="12" customHeight="1" x14ac:dyDescent="0.2">
      <c r="A10" s="66" t="s">
        <v>21</v>
      </c>
      <c r="B10" s="65"/>
      <c r="C10" s="101" t="s">
        <v>22</v>
      </c>
      <c r="D10" s="101"/>
      <c r="E10" s="101"/>
      <c r="F10" s="97" t="s">
        <v>22</v>
      </c>
      <c r="G10" s="98"/>
      <c r="H10" s="99"/>
      <c r="I10" s="101" t="s">
        <v>23</v>
      </c>
      <c r="J10" s="101"/>
      <c r="K10" s="101"/>
      <c r="L10" s="97" t="s">
        <v>24</v>
      </c>
      <c r="M10" s="98"/>
      <c r="N10" s="99"/>
      <c r="O10" s="101" t="s">
        <v>25</v>
      </c>
      <c r="P10" s="101"/>
      <c r="Q10" s="101"/>
      <c r="R10" s="97" t="s">
        <v>26</v>
      </c>
      <c r="S10" s="98"/>
      <c r="T10" s="99"/>
      <c r="U10" s="101" t="s">
        <v>26</v>
      </c>
      <c r="V10" s="101"/>
      <c r="W10" s="101"/>
      <c r="X10" s="97" t="s">
        <v>25</v>
      </c>
      <c r="Y10" s="98"/>
      <c r="Z10" s="99"/>
      <c r="AA10" s="101" t="s">
        <v>27</v>
      </c>
      <c r="AB10" s="101"/>
      <c r="AC10" s="101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 x14ac:dyDescent="0.2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 x14ac:dyDescent="0.2">
      <c r="A181" s="73">
        <v>43862</v>
      </c>
      <c r="B181" s="73">
        <v>43922</v>
      </c>
      <c r="C181" s="77">
        <v>246772</v>
      </c>
      <c r="D181" s="63">
        <f t="shared" ref="D181:D189" si="193">IFERROR(C181/C180-1,".")</f>
        <v>-4.6052148365773093E-2</v>
      </c>
      <c r="E181" s="81">
        <f t="shared" ref="E181:E189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 x14ac:dyDescent="0.2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 x14ac:dyDescent="0.2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 x14ac:dyDescent="0.2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 x14ac:dyDescent="0.2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 x14ac:dyDescent="0.2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 x14ac:dyDescent="0.2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 x14ac:dyDescent="0.2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 x14ac:dyDescent="0.2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 x14ac:dyDescent="0.2">
      <c r="A190" s="73"/>
      <c r="B190" s="73"/>
      <c r="C190" s="77"/>
    </row>
    <row r="191" spans="1:8" ht="12" customHeight="1" x14ac:dyDescent="0.2">
      <c r="C191" s="77"/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89"/>
  <sheetViews>
    <sheetView tabSelected="1" workbookViewId="0">
      <pane ySplit="11" topLeftCell="A177" activePane="bottomLeft" state="frozen"/>
      <selection pane="bottomLeft" activeCell="I6" sqref="I6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 x14ac:dyDescent="0.2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 x14ac:dyDescent="0.2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 x14ac:dyDescent="0.2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 x14ac:dyDescent="0.2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 x14ac:dyDescent="0.2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 x14ac:dyDescent="0.2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 x14ac:dyDescent="0.2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 x14ac:dyDescent="0.2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 x14ac:dyDescent="0.2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 x14ac:dyDescent="0.2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E143" sqref="E143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100"/>
      <c r="E7" s="109"/>
      <c r="F7" s="94" t="s">
        <v>14</v>
      </c>
      <c r="G7" s="95"/>
      <c r="H7" s="96"/>
      <c r="I7" s="100" t="s">
        <v>15</v>
      </c>
      <c r="J7" s="100"/>
      <c r="K7" s="109"/>
      <c r="L7" s="94" t="s">
        <v>15</v>
      </c>
      <c r="M7" s="95"/>
      <c r="N7" s="96"/>
      <c r="O7" s="100" t="s">
        <v>16</v>
      </c>
      <c r="P7" s="100"/>
      <c r="Q7" s="109"/>
      <c r="R7" s="95" t="s">
        <v>17</v>
      </c>
      <c r="S7" s="95"/>
      <c r="T7" s="95"/>
      <c r="U7" s="108" t="s">
        <v>18</v>
      </c>
      <c r="V7" s="100"/>
      <c r="W7" s="109"/>
      <c r="X7" s="94" t="s">
        <v>19</v>
      </c>
      <c r="Y7" s="95"/>
      <c r="Z7" s="96"/>
    </row>
    <row r="8" spans="1:26" x14ac:dyDescent="0.2">
      <c r="A8" s="65"/>
      <c r="B8" s="65"/>
      <c r="C8" s="110" t="s">
        <v>22</v>
      </c>
      <c r="D8" s="101"/>
      <c r="E8" s="111"/>
      <c r="F8" s="97" t="s">
        <v>22</v>
      </c>
      <c r="G8" s="98"/>
      <c r="H8" s="99"/>
      <c r="I8" s="101" t="s">
        <v>23</v>
      </c>
      <c r="J8" s="101"/>
      <c r="K8" s="111"/>
      <c r="L8" s="97" t="s">
        <v>24</v>
      </c>
      <c r="M8" s="98"/>
      <c r="N8" s="99"/>
      <c r="O8" s="101" t="s">
        <v>25</v>
      </c>
      <c r="P8" s="101"/>
      <c r="Q8" s="111"/>
      <c r="R8" s="98" t="s">
        <v>26</v>
      </c>
      <c r="S8" s="98"/>
      <c r="T8" s="98"/>
      <c r="U8" s="110" t="s">
        <v>26</v>
      </c>
      <c r="V8" s="101"/>
      <c r="W8" s="111"/>
      <c r="X8" s="97" t="s">
        <v>25</v>
      </c>
      <c r="Y8" s="98"/>
      <c r="Z8" s="99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E126" sqref="E126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A81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100" t="s">
        <v>13</v>
      </c>
      <c r="C10" s="100"/>
      <c r="D10" s="100"/>
      <c r="E10" s="94" t="s">
        <v>14</v>
      </c>
      <c r="F10" s="95"/>
      <c r="G10" s="96"/>
      <c r="H10" s="100" t="s">
        <v>15</v>
      </c>
      <c r="I10" s="100"/>
      <c r="J10" s="100"/>
      <c r="K10" s="94" t="s">
        <v>15</v>
      </c>
      <c r="L10" s="95"/>
      <c r="M10" s="96"/>
      <c r="N10" s="100" t="s">
        <v>16</v>
      </c>
      <c r="O10" s="100"/>
      <c r="P10" s="100"/>
      <c r="Q10" s="94" t="s">
        <v>17</v>
      </c>
      <c r="R10" s="95"/>
      <c r="S10" s="96"/>
      <c r="T10" s="100" t="s">
        <v>18</v>
      </c>
      <c r="U10" s="100"/>
      <c r="V10" s="100"/>
      <c r="W10" s="94" t="s">
        <v>19</v>
      </c>
      <c r="X10" s="95"/>
      <c r="Y10" s="96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 x14ac:dyDescent="0.2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 x14ac:dyDescent="0.2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 x14ac:dyDescent="0.2">
      <c r="A106" s="16" t="s">
        <v>138</v>
      </c>
      <c r="B106" s="77">
        <v>257456</v>
      </c>
      <c r="C106" s="63">
        <f t="shared" ref="C106:C108" si="103">B106/B105-1</f>
        <v>-4.7509519299534508E-3</v>
      </c>
      <c r="D106" s="81">
        <f t="shared" ref="D106:D108" si="104">B106/B102-1</f>
        <v>-5.4773749426342389E-2</v>
      </c>
      <c r="E106" s="83">
        <v>336980</v>
      </c>
      <c r="F106" s="75">
        <f t="shared" ref="F106:F108" si="105">E106/E105-1</f>
        <v>5.6151743850763491E-2</v>
      </c>
      <c r="G106" s="76">
        <f t="shared" ref="G106:G108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 x14ac:dyDescent="0.2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 x14ac:dyDescent="0.2">
      <c r="A108" s="16" t="s">
        <v>145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A108" sqref="A108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 x14ac:dyDescent="0.2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 x14ac:dyDescent="0.2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 x14ac:dyDescent="0.2">
      <c r="A105" s="16" t="s">
        <v>138</v>
      </c>
      <c r="B105" s="78">
        <v>207605</v>
      </c>
      <c r="C105" s="63">
        <f t="shared" ref="C105:C107" si="64">B105/B104-1</f>
        <v>-0.14494413028167563</v>
      </c>
      <c r="D105" s="81">
        <f t="shared" ref="D105:D107" si="65">B105/B101-1</f>
        <v>-0.1771600020610139</v>
      </c>
      <c r="E105" s="56">
        <v>192373</v>
      </c>
      <c r="F105" s="75">
        <f t="shared" ref="F105:F107" si="66">E105/E104-1</f>
        <v>-6.4747606847163963E-2</v>
      </c>
      <c r="G105" s="76">
        <f t="shared" ref="G105:G107" si="67">E105/E101-1</f>
        <v>-0.11052081599437757</v>
      </c>
      <c r="H105" s="78">
        <v>195880</v>
      </c>
      <c r="I105" s="63">
        <f t="shared" ref="I105:I107" si="68">H105/H104-1</f>
        <v>-0.10371271951900285</v>
      </c>
      <c r="J105" s="81">
        <f t="shared" ref="J105:J107" si="69">H105/H101-1</f>
        <v>-5.7607743897158614E-2</v>
      </c>
      <c r="K105" s="56">
        <v>167990</v>
      </c>
      <c r="L105" s="75">
        <f t="shared" ref="L105:L107" si="70">K105/K104-1</f>
        <v>-2.4085606729562725E-2</v>
      </c>
      <c r="M105" s="76">
        <f t="shared" ref="M105:M107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 x14ac:dyDescent="0.2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 x14ac:dyDescent="0.2">
      <c r="A107" s="16" t="s">
        <v>145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12" spans="1:29" ht="12" customHeight="1" x14ac:dyDescent="0.2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1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88"/>
  <sheetViews>
    <sheetView workbookViewId="0">
      <pane ySplit="8" topLeftCell="A174" activePane="bottomLeft" state="frozen"/>
      <selection pane="bottomLeft" activeCell="D188" sqref="D188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140</v>
      </c>
      <c r="B3" s="85"/>
    </row>
    <row r="4" spans="1:4" x14ac:dyDescent="0.2">
      <c r="A4" s="16" t="s">
        <v>141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 x14ac:dyDescent="0.2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 x14ac:dyDescent="0.2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 x14ac:dyDescent="0.2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 x14ac:dyDescent="0.2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 x14ac:dyDescent="0.2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 x14ac:dyDescent="0.2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 x14ac:dyDescent="0.2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 x14ac:dyDescent="0.2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 x14ac:dyDescent="0.2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 x14ac:dyDescent="0.2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80C7B-CFED-4709-8FA4-11ADFA1B1A9F}">
  <ds:schemaRefs>
    <ds:schemaRef ds:uri="4a70f398-c1bf-4ac9-917d-35ae81d3834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a2c28621-d5f6-4401-b2fd-597a5c25719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Claire Flynn</cp:lastModifiedBy>
  <cp:revision/>
  <dcterms:created xsi:type="dcterms:W3CDTF">2009-08-12T11:54:28Z</dcterms:created>
  <dcterms:modified xsi:type="dcterms:W3CDTF">2021-01-07T17:11:13Z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