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-my.sharepoint.com/personal/claire_flynn_espc_com/Documents/"/>
    </mc:Choice>
  </mc:AlternateContent>
  <xr:revisionPtr revIDLastSave="0" documentId="8_{2CD847CA-4182-44E0-B029-439A61636FD0}" xr6:coauthVersionLast="45" xr6:coauthVersionMax="45" xr10:uidLastSave="{00000000-0000-0000-0000-000000000000}"/>
  <bookViews>
    <workbookView xWindow="690" yWindow="1035" windowWidth="28800" windowHeight="12225" tabRatio="824" activeTab="2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8" i="4" l="1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<sst xmlns="http://schemas.openxmlformats.org/spreadsheetml/2006/main" count="506" uniqueCount="146">
  <si>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</si>
  <si>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</si>
  <si>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</si>
  <si>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</si>
  <si>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</si>
  <si>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</si>
  <si>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</si>
  <si>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</si>
  <si>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</si>
  <si>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</si>
  <si>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</si>
  <si>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</si>
  <si>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</si>
  <si>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</si>
  <si>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</si>
  <si>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</si>
  <si>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</si>
  <si>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</si>
  <si>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</si>
  <si>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</si>
  <si>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</si>
  <si>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</si>
  <si>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</si>
  <si>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</si>
  <si>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</si>
  <si>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</si>
  <si>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</si>
  <si>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</si>
  <si>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</si>
  <si>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</si>
  <si>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</si>
  <si>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</si>
  <si>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</si>
  <si>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</si>
  <si>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</si>
  <si>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</si>
  <si>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</si>
  <si>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</si>
  <si>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</si>
  <si>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</si>
  <si>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</si>
  <si>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</si>
  <si>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</si>
  <si>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</si>
  <si>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</si>
  <si>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</si>
  <si>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</si>
  <si>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</si>
  <si>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</si>
  <si>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</si>
  <si>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</si>
  <si>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</si>
  <si>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</si>
  <si>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</si>
  <si>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</si>
  <si>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</si>
  <si>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</si>
  <si>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</si>
  <si>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</si>
  <si>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</si>
  <si>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</si>
  <si>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</si>
  <si>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</si>
  <si>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</si>
  <si>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</si>
  <si>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</si>
  <si>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</si>
  <si>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</si>
  <si>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</si>
  <si>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</si>
  <si>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</si>
  <si>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</si>
  <si>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</si>
  <si>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</si>
  <si>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</si>
  <si>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</si>
  <si>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</si>
  <si>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</si>
  <si>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</si>
  <si>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</si>
  <si>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</si>
  <si>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</si>
  <si>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</si>
  <si>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</si>
  <si>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</si>
  <si>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</si>
  <si>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</si>
  <si>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</si>
  <si>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</si>
  <si>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</si>
  <si>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</si>
  <si>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</si>
  <si>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</si>
  <si>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</si>
  <si>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</si>
  <si>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</si>
  <si>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</si>
  <si>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</si>
  <si>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</si>
  <si>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</si>
  <si>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</si>
  <si>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</si>
  <si>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</si>
  <si>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</si>
  <si>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</si>
  <si>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</si>
  <si>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</si>
  <si>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</si>
  <si>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</si>
  <si>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</si>
  <si>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</si>
  <si>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</si>
  <si>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</si>
  <si>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</si>
  <si>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</si>
  <si>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</si>
  <si>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</si>
  <si>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</si>
  <si>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</si>
  <si>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</si>
  <si>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</si>
  <si>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</si>
  <si>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</si>
  <si>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</si>
  <si>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</si>
  <si>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</si>
  <si>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</si>
  <si>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</si>
  <si>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</si>
  <si>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</si>
  <si>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</si>
  <si>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</si>
  <si>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</si>
  <si>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</si>
  <si>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</si>
  <si>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</si>
  <si>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</si>
  <si>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</si>
  <si>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</si>
  <si>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</si>
  <si>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</si>
  <si>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</si>
  <si>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</si>
  <si>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</si>
  <si>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</si>
  <si>
    <t>2020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</si>
</sst>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2" x14ac:knownFonts="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7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22">
    <xf numFmtId="0" fontId="0" fillId="0" borderId="0" xfId="0"/>
    <xf numFmtId="164" fontId="3" fillId="0" borderId="0" xfId="0" applyNumberFormat="1" applyFont="1" applyAlignment="1">
      <alignment horizontal="center" vertical="top"/>
    </xf>
    <xf numFmtId="0" fontId="0" fillId="0" borderId="0" xfId="0"/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9" fillId="0" borderId="3" xfId="0" applyNumberFormat="1" applyFont="1" applyBorder="1" applyAlignment="1">
      <alignment horizontal="center" wrapText="1"/>
    </xf>
    <xf numFmtId="165" fontId="9" fillId="0" borderId="4" xfId="0" applyNumberFormat="1" applyFont="1" applyBorder="1" applyAlignment="1">
      <alignment horizontal="center" wrapText="1"/>
    </xf>
    <xf numFmtId="165" fontId="9" fillId="2" borderId="3" xfId="0" applyNumberFormat="1" applyFont="1" applyFill="1" applyBorder="1" applyAlignment="1">
      <alignment horizontal="center" wrapText="1"/>
    </xf>
    <xf numFmtId="165" fontId="9" fillId="2" borderId="4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/>
    <xf numFmtId="0" fontId="6" fillId="3" borderId="0" xfId="0" applyFont="1" applyFill="1"/>
    <xf numFmtId="0" fontId="6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6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9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8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/>
    </xf>
    <xf numFmtId="0" fontId="8" fillId="0" borderId="0" xfId="2" applyAlignment="1" applyProtection="1">
      <alignment horizontal="left" vertical="center"/>
    </xf>
    <xf numFmtId="0" fontId="9" fillId="0" borderId="5" xfId="0" applyFon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 wrapText="1"/>
    </xf>
    <xf numFmtId="165" fontId="9" fillId="2" borderId="4" xfId="0" applyNumberFormat="1" applyFont="1" applyFill="1" applyBorder="1" applyAlignment="1">
      <alignment horizontal="center" vertical="center" wrapText="1"/>
    </xf>
    <xf numFmtId="17" fontId="9" fillId="0" borderId="0" xfId="0" applyNumberFormat="1" applyFont="1" applyAlignment="1">
      <alignment horizontal="left" vertical="center"/>
    </xf>
    <xf numFmtId="165" fontId="9" fillId="0" borderId="0" xfId="0" applyNumberFormat="1" applyFont="1" applyAlignment="1">
      <alignment horizontal="center"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9" fillId="2" borderId="0" xfId="0" applyNumberFormat="1" applyFont="1" applyFill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9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9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165" fontId="9" fillId="0" borderId="0" xfId="0" applyNumberFormat="1" applyFont="1" applyAlignment="1">
      <alignment horizontal="center" wrapText="1"/>
    </xf>
    <xf numFmtId="0" fontId="0" fillId="0" borderId="0" xfId="0"/>
    <xf numFmtId="0" fontId="9" fillId="0" borderId="0" xfId="0" applyFont="1" applyAlignment="1">
      <alignment horizontal="left"/>
    </xf>
    <xf numFmtId="0" fontId="8" fillId="0" borderId="0" xfId="2" applyAlignment="1" applyProtection="1">
      <alignment horizontal="left"/>
    </xf>
    <xf numFmtId="0" fontId="9" fillId="0" borderId="7" xfId="0" applyFont="1" applyBorder="1" applyAlignment="1">
      <alignment horizontal="left"/>
    </xf>
    <xf numFmtId="0" fontId="9" fillId="0" borderId="7" xfId="0" applyFont="1" applyBorder="1" applyAlignment="1">
      <alignment horizontal="center" wrapText="1"/>
    </xf>
    <xf numFmtId="165" fontId="9" fillId="0" borderId="7" xfId="0" applyNumberFormat="1" applyFont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165" fontId="9" fillId="2" borderId="7" xfId="0" applyNumberFormat="1" applyFont="1" applyFill="1" applyBorder="1" applyAlignment="1">
      <alignment horizontal="center" wrapText="1"/>
    </xf>
    <xf numFmtId="165" fontId="9" fillId="2" borderId="9" xfId="0" applyNumberFormat="1" applyFont="1" applyFill="1" applyBorder="1" applyAlignment="1">
      <alignment horizontal="center" wrapText="1"/>
    </xf>
    <xf numFmtId="17" fontId="9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9" fillId="2" borderId="0" xfId="0" applyNumberFormat="1" applyFont="1" applyFill="1" applyAlignment="1">
      <alignment horizontal="center" wrapText="1"/>
    </xf>
    <xf numFmtId="165" fontId="9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165" fontId="9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6" fontId="0" fillId="0" borderId="0" xfId="0" applyNumberFormat="1"/>
    <xf numFmtId="9" fontId="9" fillId="0" borderId="0" xfId="5" applyFont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10" fillId="2" borderId="2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</cellXfs>
  <cellStyles count="7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" xfId="5" builtinId="5"/>
    <cellStyle name="Percent 2" xfId="6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142875</xdr:colOff>
      <xdr:row>0</xdr:row>
      <xdr:rowOff>666750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142875</xdr:colOff>
      <xdr:row>0</xdr:row>
      <xdr:rowOff>695325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142875</xdr:colOff>
      <xdr:row>0</xdr:row>
      <xdr:rowOff>657225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2" x14ac:dyDescent="0.2"/>
  <cols>
    <col min="1" max="1" width="63" bestFit="1" customWidth="1"/>
  </cols>
  <sheetData>
    <row r="1" spans="1:1" ht="55.5" customHeight="1" x14ac:dyDescent="0.2">
      <c r="A1" s="86"/>
    </row>
    <row r="2" spans="1:1" x14ac:dyDescent="0.2">
      <c r="A2" s="16" t="s">
        <v>0</v>
      </c>
    </row>
    <row r="4" spans="1:1" s="26" customFormat="1" ht="33.75" customHeight="1" x14ac:dyDescent="0.2">
      <c r="A4" s="27" t="s">
        <v>1</v>
      </c>
    </row>
    <row r="5" spans="1:1" s="26" customFormat="1" ht="33.75" customHeight="1" x14ac:dyDescent="0.2">
      <c r="A5" s="27" t="s">
        <v>2</v>
      </c>
    </row>
    <row r="6" spans="1:1" s="26" customFormat="1" ht="33.75" customHeight="1" x14ac:dyDescent="0.2">
      <c r="A6" s="27" t="s">
        <v>3</v>
      </c>
    </row>
    <row r="7" spans="1:1" s="26" customFormat="1" ht="33.75" customHeight="1" x14ac:dyDescent="0.2">
      <c r="A7" s="27" t="s">
        <v>4</v>
      </c>
    </row>
    <row r="8" spans="1:1" s="26" customFormat="1" ht="33.75" customHeight="1" x14ac:dyDescent="0.2">
      <c r="A8" s="27" t="s">
        <v>5</v>
      </c>
    </row>
    <row r="9" spans="1:1" s="26" customFormat="1" ht="33.75" customHeight="1" x14ac:dyDescent="0.2">
      <c r="A9" s="27" t="s">
        <v>6</v>
      </c>
    </row>
    <row r="10" spans="1:1" s="26" customFormat="1" ht="33.75" customHeight="1" x14ac:dyDescent="0.2">
      <c r="A10" s="27" t="s">
        <v>7</v>
      </c>
    </row>
    <row r="11" spans="1:1" s="26" customFormat="1" ht="33.75" customHeight="1" x14ac:dyDescent="0.2">
      <c r="A11" s="37"/>
    </row>
    <row r="12" spans="1:1" s="26" customFormat="1" ht="33.75" customHeight="1" x14ac:dyDescent="0.2">
      <c r="A12" s="37"/>
    </row>
    <row r="13" spans="1:1" s="26" customFormat="1" ht="33.75" customHeight="1" x14ac:dyDescent="0.2">
      <c r="A13" s="37"/>
    </row>
    <row r="14" spans="1:1" s="26" customFormat="1" ht="33.75" customHeight="1" x14ac:dyDescent="0.2">
      <c r="A14" s="37"/>
    </row>
    <row r="15" spans="1:1" s="26" customFormat="1" ht="33.75" customHeight="1" x14ac:dyDescent="0.2">
      <c r="A15" s="37"/>
    </row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179" activePane="bottomLeft" state="frozen"/>
      <selection pane="bottomLeft" activeCell="F189" sqref="F189"/>
    </sheetView>
  </sheetViews>
  <sheetFormatPr defaultRowHeight="12" customHeight="1" x14ac:dyDescent="0.2"/>
  <cols>
    <col min="1" max="2" width="12.5703125" style="61" customWidth="1"/>
    <col min="3" max="3" width="12.5703125" style="62" customWidth="1"/>
    <col min="4" max="5" width="13.85546875" style="63" customWidth="1"/>
    <col min="6" max="6" width="13.85546875" style="62" customWidth="1"/>
    <col min="7" max="8" width="13.85546875" style="63" customWidth="1"/>
    <col min="9" max="9" width="13.85546875" style="62" hidden="1" customWidth="1"/>
    <col min="10" max="11" width="13.85546875" style="63" hidden="1" customWidth="1"/>
    <col min="12" max="12" width="13.85546875" style="62" hidden="1" customWidth="1"/>
    <col min="13" max="14" width="13.85546875" style="63" hidden="1" customWidth="1"/>
    <col min="15" max="15" width="13.85546875" style="62" hidden="1" customWidth="1"/>
    <col min="16" max="17" width="13.85546875" style="63" hidden="1" customWidth="1"/>
    <col min="18" max="18" width="13.85546875" style="62" hidden="1" customWidth="1"/>
    <col min="19" max="20" width="13.85546875" style="63" hidden="1" customWidth="1"/>
    <col min="21" max="21" width="13.85546875" style="62" hidden="1" customWidth="1"/>
    <col min="22" max="23" width="13.85546875" style="63" hidden="1" customWidth="1"/>
    <col min="24" max="24" width="13.85546875" style="62" hidden="1" customWidth="1"/>
    <col min="25" max="26" width="13.85546875" style="63" hidden="1" customWidth="1"/>
    <col min="27" max="29" width="13.7109375" style="64" hidden="1" customWidth="1"/>
    <col min="30" max="16384" width="9.140625" style="64"/>
  </cols>
  <sheetData>
    <row r="1" spans="1:29" ht="54.75" customHeight="1" x14ac:dyDescent="0.2">
      <c r="AA1" s="86"/>
      <c r="AB1" s="86"/>
      <c r="AC1" s="86"/>
    </row>
    <row r="2" spans="1:29" ht="12" customHeight="1" x14ac:dyDescent="0.2">
      <c r="A2" s="65" t="s">
        <v>8</v>
      </c>
      <c r="B2" s="65"/>
      <c r="AA2" s="86"/>
      <c r="AB2" s="86"/>
      <c r="AC2" s="86"/>
    </row>
    <row r="3" spans="1:29" ht="12" customHeight="1" x14ac:dyDescent="0.2">
      <c r="A3" s="61" t="s">
        <v>9</v>
      </c>
      <c r="AA3" s="86"/>
      <c r="AB3" s="86"/>
      <c r="AC3" s="86"/>
    </row>
    <row r="4" spans="1:29" ht="12" customHeight="1" x14ac:dyDescent="0.2">
      <c r="A4" s="65" t="s">
        <v>10</v>
      </c>
      <c r="B4" s="65"/>
      <c r="AA4" s="86"/>
      <c r="AB4" s="86"/>
      <c r="AC4" s="86"/>
    </row>
    <row r="5" spans="1:29" s="86" customFormat="1" ht="12" customHeight="1" x14ac:dyDescent="0.2">
      <c r="A5" s="65"/>
      <c r="B5" s="65"/>
      <c r="C5" s="62"/>
      <c r="D5" s="63"/>
      <c r="E5" s="63"/>
      <c r="F5" s="62"/>
      <c r="G5" s="63"/>
      <c r="H5" s="63"/>
      <c r="I5" s="62"/>
      <c r="J5" s="63"/>
      <c r="K5" s="63"/>
      <c r="L5" s="62"/>
      <c r="M5" s="63"/>
      <c r="N5" s="63"/>
      <c r="O5" s="62"/>
      <c r="P5" s="63"/>
      <c r="Q5" s="63"/>
      <c r="R5" s="62"/>
      <c r="S5" s="63"/>
      <c r="T5" s="63"/>
      <c r="U5" s="62"/>
      <c r="V5" s="63"/>
      <c r="W5" s="63"/>
      <c r="X5" s="62"/>
      <c r="Y5" s="63"/>
      <c r="Z5" s="63"/>
    </row>
    <row r="6" spans="1:29" ht="12" customHeight="1" x14ac:dyDescent="0.2">
      <c r="A6" s="65" t="s">
        <v>11</v>
      </c>
      <c r="B6" s="65"/>
      <c r="AA6" s="86"/>
      <c r="AB6" s="86"/>
      <c r="AC6" s="86"/>
    </row>
    <row r="7" spans="1:29" ht="12" customHeight="1" x14ac:dyDescent="0.2">
      <c r="A7" s="65" t="s">
        <v>12</v>
      </c>
      <c r="B7" s="65"/>
      <c r="AA7" s="86"/>
      <c r="AB7" s="86"/>
      <c r="AC7" s="86"/>
    </row>
    <row r="8" spans="1:29" s="86" customFormat="1" ht="12" customHeight="1" x14ac:dyDescent="0.2">
      <c r="A8" s="65"/>
      <c r="B8" s="65"/>
      <c r="C8" s="62"/>
      <c r="D8" s="63"/>
      <c r="E8" s="63"/>
      <c r="F8" s="62"/>
      <c r="G8" s="63"/>
      <c r="H8" s="63"/>
      <c r="I8" s="62"/>
      <c r="J8" s="63"/>
      <c r="K8" s="63"/>
      <c r="L8" s="62"/>
      <c r="M8" s="63"/>
      <c r="N8" s="63"/>
      <c r="O8" s="62"/>
      <c r="P8" s="63"/>
      <c r="Q8" s="63"/>
      <c r="R8" s="62"/>
      <c r="S8" s="63"/>
      <c r="T8" s="63"/>
      <c r="U8" s="62"/>
      <c r="V8" s="63"/>
      <c r="W8" s="63"/>
      <c r="X8" s="62"/>
      <c r="Y8" s="63"/>
      <c r="Z8" s="63"/>
    </row>
    <row r="9" spans="1:29" ht="12.95" customHeight="1" x14ac:dyDescent="0.25">
      <c r="A9" s="65"/>
      <c r="B9" s="65"/>
      <c r="C9" s="100" t="s">
        <v>13</v>
      </c>
      <c r="D9" s="100"/>
      <c r="E9" s="100"/>
      <c r="F9" s="94" t="s">
        <v>14</v>
      </c>
      <c r="G9" s="95"/>
      <c r="H9" s="96"/>
      <c r="I9" s="100" t="s">
        <v>15</v>
      </c>
      <c r="J9" s="100"/>
      <c r="K9" s="100"/>
      <c r="L9" s="94" t="s">
        <v>15</v>
      </c>
      <c r="M9" s="95"/>
      <c r="N9" s="96"/>
      <c r="O9" s="100" t="s">
        <v>16</v>
      </c>
      <c r="P9" s="100"/>
      <c r="Q9" s="100"/>
      <c r="R9" s="94" t="s">
        <v>17</v>
      </c>
      <c r="S9" s="95"/>
      <c r="T9" s="96"/>
      <c r="U9" s="100" t="s">
        <v>18</v>
      </c>
      <c r="V9" s="100"/>
      <c r="W9" s="100"/>
      <c r="X9" s="94" t="s">
        <v>19</v>
      </c>
      <c r="Y9" s="95"/>
      <c r="Z9" s="96"/>
      <c r="AA9" s="100" t="s">
        <v>20</v>
      </c>
      <c r="AB9" s="100"/>
      <c r="AC9" s="100"/>
    </row>
    <row r="10" spans="1:29" ht="12" customHeight="1" x14ac:dyDescent="0.2">
      <c r="A10" s="66" t="s">
        <v>21</v>
      </c>
      <c r="B10" s="65"/>
      <c r="C10" s="101" t="s">
        <v>22</v>
      </c>
      <c r="D10" s="101"/>
      <c r="E10" s="101"/>
      <c r="F10" s="97" t="s">
        <v>22</v>
      </c>
      <c r="G10" s="98"/>
      <c r="H10" s="99"/>
      <c r="I10" s="101" t="s">
        <v>23</v>
      </c>
      <c r="J10" s="101"/>
      <c r="K10" s="101"/>
      <c r="L10" s="97" t="s">
        <v>24</v>
      </c>
      <c r="M10" s="98"/>
      <c r="N10" s="99"/>
      <c r="O10" s="101" t="s">
        <v>25</v>
      </c>
      <c r="P10" s="101"/>
      <c r="Q10" s="101"/>
      <c r="R10" s="97" t="s">
        <v>26</v>
      </c>
      <c r="S10" s="98"/>
      <c r="T10" s="99"/>
      <c r="U10" s="101" t="s">
        <v>26</v>
      </c>
      <c r="V10" s="101"/>
      <c r="W10" s="101"/>
      <c r="X10" s="97" t="s">
        <v>25</v>
      </c>
      <c r="Y10" s="98"/>
      <c r="Z10" s="99"/>
      <c r="AA10" s="101" t="s">
        <v>27</v>
      </c>
      <c r="AB10" s="101"/>
      <c r="AC10" s="101"/>
    </row>
    <row r="11" spans="1:29" ht="24" x14ac:dyDescent="0.2">
      <c r="A11" s="65"/>
      <c r="B11" s="67" t="s">
        <v>28</v>
      </c>
      <c r="C11" s="68" t="s">
        <v>29</v>
      </c>
      <c r="D11" s="69" t="s">
        <v>30</v>
      </c>
      <c r="E11" s="69" t="s">
        <v>31</v>
      </c>
      <c r="F11" s="70" t="s">
        <v>29</v>
      </c>
      <c r="G11" s="71" t="s">
        <v>30</v>
      </c>
      <c r="H11" s="72" t="s">
        <v>31</v>
      </c>
      <c r="I11" s="68" t="s">
        <v>29</v>
      </c>
      <c r="J11" s="69" t="s">
        <v>30</v>
      </c>
      <c r="K11" s="69" t="s">
        <v>31</v>
      </c>
      <c r="L11" s="70" t="s">
        <v>29</v>
      </c>
      <c r="M11" s="71" t="s">
        <v>30</v>
      </c>
      <c r="N11" s="72" t="s">
        <v>31</v>
      </c>
      <c r="O11" s="68" t="s">
        <v>29</v>
      </c>
      <c r="P11" s="69" t="s">
        <v>30</v>
      </c>
      <c r="Q11" s="69" t="s">
        <v>31</v>
      </c>
      <c r="R11" s="70" t="s">
        <v>29</v>
      </c>
      <c r="S11" s="71" t="s">
        <v>30</v>
      </c>
      <c r="T11" s="72" t="s">
        <v>31</v>
      </c>
      <c r="U11" s="68" t="s">
        <v>29</v>
      </c>
      <c r="V11" s="69" t="s">
        <v>30</v>
      </c>
      <c r="W11" s="69" t="s">
        <v>31</v>
      </c>
      <c r="X11" s="70" t="s">
        <v>29</v>
      </c>
      <c r="Y11" s="71" t="s">
        <v>30</v>
      </c>
      <c r="Z11" s="72" t="s">
        <v>31</v>
      </c>
      <c r="AA11" s="68" t="s">
        <v>29</v>
      </c>
      <c r="AB11" s="69" t="s">
        <v>30</v>
      </c>
      <c r="AC11" s="69" t="s">
        <v>31</v>
      </c>
    </row>
    <row r="12" spans="1:29" ht="12" customHeight="1" x14ac:dyDescent="0.2">
      <c r="A12" s="65"/>
      <c r="B12" s="73">
        <v>38777</v>
      </c>
      <c r="C12" s="80">
        <v>178318.28814432988</v>
      </c>
      <c r="D12" s="63">
        <f>C12/'Edi - Roll 3 mth - pre ''06'!C117-1</f>
        <v>1.854044020884249E-2</v>
      </c>
      <c r="E12" s="63">
        <f>C12/'Edi - Roll 3 mth - pre ''06'!C106-1</f>
        <v>7.7804837904697166E-2</v>
      </c>
      <c r="F12" s="74">
        <v>224293.15175097276</v>
      </c>
      <c r="G12" s="75">
        <f>F12/'Edi - Roll 3 mth - pre ''06'!F117-1</f>
        <v>8.7133003265795539E-2</v>
      </c>
      <c r="H12" s="76">
        <f>F12/'Edi - Roll 3 mth - pre ''06'!F106-1</f>
        <v>0.18496712807676774</v>
      </c>
      <c r="I12" s="80">
        <v>216264.98888888888</v>
      </c>
      <c r="J12" s="63">
        <f>I12/'Edi - Roll 3 mth - pre ''06'!I117-1</f>
        <v>4.415571848296107E-3</v>
      </c>
      <c r="K12" s="63">
        <f>I12/'Edi - Roll 3 mth - pre ''06'!I106-1</f>
        <v>0.15805687501074317</v>
      </c>
      <c r="L12" s="74">
        <v>325940.93333333335</v>
      </c>
      <c r="M12" s="75">
        <f>L12/'Edi - Roll 3 mth - pre ''06'!L117-1</f>
        <v>1.287226684866094E-2</v>
      </c>
      <c r="N12" s="76">
        <f>L12/'Edi - Roll 3 mth - pre ''06'!L106-1</f>
        <v>-7.7605016908462443E-2</v>
      </c>
      <c r="O12" s="80">
        <v>226049.96296296295</v>
      </c>
      <c r="P12" s="63">
        <f>O12/'Edi - Roll 3 mth - pre ''06'!O117-1</f>
        <v>9.1351052673922517E-2</v>
      </c>
      <c r="Q12" s="63">
        <f>O12/'Edi - Roll 3 mth - pre ''06'!O106-1</f>
        <v>7.5893650301013249E-2</v>
      </c>
      <c r="R12" s="74">
        <v>100186.66666666667</v>
      </c>
      <c r="S12" s="75">
        <f>R12/'Edi - Roll 3 mth - pre ''06'!R117-1</f>
        <v>5.9639538875587261E-2</v>
      </c>
      <c r="T12" s="76">
        <f>R12/'Edi - Roll 3 mth - pre ''06'!R106-1</f>
        <v>0.14816624936162714</v>
      </c>
      <c r="U12" s="80">
        <v>97931.138888888891</v>
      </c>
      <c r="V12" s="63">
        <f>U12/'Edi - Roll 3 mth - pre ''06'!U117-1</f>
        <v>2.7696220603803612E-2</v>
      </c>
      <c r="W12" s="63">
        <f>U12/'Edi - Roll 3 mth - pre ''06'!U106-1</f>
        <v>9.1983004131473756E-2</v>
      </c>
      <c r="X12" s="74">
        <v>191876.35294117648</v>
      </c>
      <c r="Y12" s="75">
        <f>X12/'Edi - Roll 3 mth - pre ''06'!X117-1</f>
        <v>-7.3191152894416578E-2</v>
      </c>
      <c r="Z12" s="76">
        <f>X12/'Edi - Roll 3 mth - pre ''06'!X106-1</f>
        <v>-1.6456031315186026E-2</v>
      </c>
      <c r="AA12" s="86"/>
      <c r="AB12" s="86"/>
      <c r="AC12" s="86"/>
    </row>
    <row r="13" spans="1:29" ht="12" customHeight="1" x14ac:dyDescent="0.2">
      <c r="A13" s="67" t="s">
        <v>32</v>
      </c>
      <c r="B13" s="73">
        <v>38808</v>
      </c>
      <c r="C13" s="77">
        <v>186838</v>
      </c>
      <c r="D13" s="63">
        <f t="shared" ref="D13:D25" si="0">IFERROR(C13/C12-1,".")</f>
        <v>4.7778115998816206E-2</v>
      </c>
      <c r="E13" s="63">
        <f>C13/'Edi - Roll 3 mth - pre ''06'!C107-1</f>
        <v>0.10924209484894631</v>
      </c>
      <c r="F13" s="74">
        <v>231876.9682080925</v>
      </c>
      <c r="G13" s="75">
        <f t="shared" ref="G13:G25" si="1">IFERROR(F13/F12-1,".")</f>
        <v>3.38120731636955E-2</v>
      </c>
      <c r="H13" s="76">
        <f>F13/'Edi - Roll 3 mth - pre ''06'!F107-1</f>
        <v>0.18948139572303191</v>
      </c>
      <c r="I13" s="80">
        <v>216234.15315315317</v>
      </c>
      <c r="J13" s="63">
        <f t="shared" ref="J13:J25" si="2">IFERROR(I13/I12-1,".")</f>
        <v>-1.4258311478965169E-4</v>
      </c>
      <c r="K13" s="63">
        <f>I13/'Edi - Roll 3 mth - pre ''06'!I107-1</f>
        <v>7.5726804837073169E-2</v>
      </c>
      <c r="L13" s="74">
        <v>334439.30379746837</v>
      </c>
      <c r="M13" s="75">
        <f t="shared" ref="M13:M25" si="3">IFERROR(L13/L12-1,".")</f>
        <v>2.6073345183202035E-2</v>
      </c>
      <c r="N13" s="76">
        <f>L13/'Edi - Roll 3 mth - pre ''06'!L107-1</f>
        <v>-2.4899648566544919E-2</v>
      </c>
      <c r="O13" s="80">
        <v>231858.54545454544</v>
      </c>
      <c r="P13" s="63">
        <f t="shared" ref="P13:P25" si="4">IFERROR(O13/O12-1,".")</f>
        <v>2.5696011693371545E-2</v>
      </c>
      <c r="Q13" s="63">
        <f>O13/'Edi - Roll 3 mth - pre ''06'!O107-1</f>
        <v>9.4216978180029276E-2</v>
      </c>
      <c r="R13" s="74">
        <v>101364.07575757576</v>
      </c>
      <c r="S13" s="75">
        <f t="shared" ref="S13:S25" si="5">IFERROR(R13/R12-1,".")</f>
        <v>1.1752153555786737E-2</v>
      </c>
      <c r="T13" s="76">
        <f>R13/'Edi - Roll 3 mth - pre ''06'!R107-1</f>
        <v>0.14780680144763725</v>
      </c>
      <c r="U13" s="80">
        <v>104178.42105263157</v>
      </c>
      <c r="V13" s="63">
        <f t="shared" ref="V13:V25" si="6">IFERROR(U13/U12-1,".")</f>
        <v>6.3792601971378593E-2</v>
      </c>
      <c r="W13" s="63">
        <f>U13/'Edi - Roll 3 mth - pre ''06'!U107-1</f>
        <v>0.16519340428759466</v>
      </c>
      <c r="X13" s="74">
        <v>204691.35294117648</v>
      </c>
      <c r="Y13" s="75">
        <f t="shared" ref="Y13:Y25" si="7">IFERROR(X13/X12-1,".")</f>
        <v>6.6787802684204145E-2</v>
      </c>
      <c r="Z13" s="76">
        <f>X13/'Edi - Roll 3 mth - pre ''06'!X107-1</f>
        <v>-2.9828809940165124E-2</v>
      </c>
      <c r="AA13" s="86"/>
      <c r="AB13" s="86"/>
      <c r="AC13" s="86"/>
    </row>
    <row r="14" spans="1:29" ht="12" customHeight="1" x14ac:dyDescent="0.2">
      <c r="A14" s="73">
        <v>38777</v>
      </c>
      <c r="B14" s="73">
        <v>38838</v>
      </c>
      <c r="C14" s="77">
        <v>195339</v>
      </c>
      <c r="D14" s="63">
        <f t="shared" si="0"/>
        <v>4.5499309562294643E-2</v>
      </c>
      <c r="E14" s="63">
        <f>C14/'Edi - Roll 3 mth - pre ''06'!C108-1</f>
        <v>0.13572146193742363</v>
      </c>
      <c r="F14" s="74">
        <v>242417.10250569475</v>
      </c>
      <c r="G14" s="75">
        <f t="shared" si="1"/>
        <v>4.5455718948952617E-2</v>
      </c>
      <c r="H14" s="76">
        <f>F14/'Edi - Roll 3 mth - pre ''06'!F108-1</f>
        <v>0.20358443932386172</v>
      </c>
      <c r="I14" s="80">
        <v>217642.98136645963</v>
      </c>
      <c r="J14" s="63">
        <f t="shared" si="2"/>
        <v>6.5152899889437954E-3</v>
      </c>
      <c r="K14" s="63">
        <f>I14/'Edi - Roll 3 mth - pre ''06'!I108-1</f>
        <v>4.2502836076600659E-2</v>
      </c>
      <c r="L14" s="74">
        <v>361709.4018691589</v>
      </c>
      <c r="M14" s="75">
        <f t="shared" si="3"/>
        <v>8.1539752541181398E-2</v>
      </c>
      <c r="N14" s="76">
        <f>L14/'Edi - Roll 3 mth - pre ''06'!L108-1</f>
        <v>5.0614469664527206E-2</v>
      </c>
      <c r="O14" s="80">
        <v>237522.60317460317</v>
      </c>
      <c r="P14" s="63">
        <f t="shared" si="4"/>
        <v>2.4428936655984224E-2</v>
      </c>
      <c r="Q14" s="63">
        <f>O14/'Edi - Roll 3 mth - pre ''06'!O108-1</f>
        <v>0.10425610303102895</v>
      </c>
      <c r="R14" s="74">
        <v>101778.40789473684</v>
      </c>
      <c r="S14" s="75">
        <f t="shared" si="5"/>
        <v>4.0875639033299827E-3</v>
      </c>
      <c r="T14" s="76">
        <f>R14/'Edi - Roll 3 mth - pre ''06'!R108-1</f>
        <v>0.1351254446424186</v>
      </c>
      <c r="U14" s="80">
        <v>103500.81395348837</v>
      </c>
      <c r="V14" s="63">
        <f t="shared" si="6"/>
        <v>-6.5042941935247178E-3</v>
      </c>
      <c r="W14" s="63">
        <f>U14/'Edi - Roll 3 mth - pre ''06'!U108-1</f>
        <v>0.15198941547550593</v>
      </c>
      <c r="X14" s="74">
        <v>218477.09523809524</v>
      </c>
      <c r="Y14" s="75">
        <f t="shared" si="7"/>
        <v>6.7348923629814816E-2</v>
      </c>
      <c r="Z14" s="76">
        <f>X14/'Edi - Roll 3 mth - pre ''06'!X108-1</f>
        <v>5.7692117058829373E-2</v>
      </c>
      <c r="AA14" s="86"/>
      <c r="AB14" s="86"/>
      <c r="AC14" s="86"/>
    </row>
    <row r="15" spans="1:29" ht="12" customHeight="1" x14ac:dyDescent="0.2">
      <c r="A15" s="73">
        <v>38808</v>
      </c>
      <c r="B15" s="73">
        <v>38869</v>
      </c>
      <c r="C15" s="77">
        <v>200795</v>
      </c>
      <c r="D15" s="63">
        <f t="shared" si="0"/>
        <v>2.7930930331372616E-2</v>
      </c>
      <c r="E15" s="63">
        <f>C15/'Edi - Roll 3 mth - pre ''06'!C109-1</f>
        <v>0.12350983283489603</v>
      </c>
      <c r="F15" s="74">
        <v>239357.71638655462</v>
      </c>
      <c r="G15" s="75">
        <f t="shared" si="1"/>
        <v>-1.2620339437760086E-2</v>
      </c>
      <c r="H15" s="76">
        <f>F15/'Edi - Roll 3 mth - pre ''06'!F109-1</f>
        <v>0.12228516844348403</v>
      </c>
      <c r="I15" s="80">
        <v>220990.19277108434</v>
      </c>
      <c r="J15" s="63">
        <f t="shared" si="2"/>
        <v>1.5379367547758482E-2</v>
      </c>
      <c r="K15" s="63">
        <f>I15/'Edi - Roll 3 mth - pre ''06'!I109-1</f>
        <v>5.0719234495153254E-2</v>
      </c>
      <c r="L15" s="74">
        <v>379958.42857142858</v>
      </c>
      <c r="M15" s="75">
        <f t="shared" si="3"/>
        <v>5.04521768247288E-2</v>
      </c>
      <c r="N15" s="76">
        <f>L15/'Edi - Roll 3 mth - pre ''06'!L109-1</f>
        <v>0.14948326898676068</v>
      </c>
      <c r="O15" s="80">
        <v>234966.0153846154</v>
      </c>
      <c r="P15" s="63">
        <f t="shared" si="4"/>
        <v>-1.076355578718724E-2</v>
      </c>
      <c r="Q15" s="63">
        <f>O15/'Edi - Roll 3 mth - pre ''06'!O109-1</f>
        <v>8.8084425517266141E-2</v>
      </c>
      <c r="R15" s="74">
        <v>103922.90140845071</v>
      </c>
      <c r="S15" s="75">
        <f t="shared" si="5"/>
        <v>2.1070220669316964E-2</v>
      </c>
      <c r="T15" s="76">
        <f>R15/'Edi - Roll 3 mth - pre ''06'!R109-1</f>
        <v>0.12835646456271732</v>
      </c>
      <c r="U15" s="80">
        <v>110255.38235294117</v>
      </c>
      <c r="V15" s="63">
        <f t="shared" si="6"/>
        <v>6.5261017198262827E-2</v>
      </c>
      <c r="W15" s="63">
        <f>U15/'Edi - Roll 3 mth - pre ''06'!U109-1</f>
        <v>0.22934237264310964</v>
      </c>
      <c r="X15" s="74">
        <v>230704.80769230769</v>
      </c>
      <c r="Y15" s="75">
        <f t="shared" si="7"/>
        <v>5.596793769565056E-2</v>
      </c>
      <c r="Z15" s="76">
        <f>X15/'Edi - Roll 3 mth - pre ''06'!X109-1</f>
        <v>0.14221477955998507</v>
      </c>
      <c r="AA15" s="86"/>
      <c r="AB15" s="86"/>
      <c r="AC15" s="86"/>
    </row>
    <row r="16" spans="1:29" ht="12" customHeight="1" x14ac:dyDescent="0.2">
      <c r="A16" s="73">
        <v>38838</v>
      </c>
      <c r="B16" s="73">
        <v>38899</v>
      </c>
      <c r="C16" s="77">
        <v>204602</v>
      </c>
      <c r="D16" s="63">
        <f t="shared" si="0"/>
        <v>1.8959635449089962E-2</v>
      </c>
      <c r="E16" s="63">
        <f>C16/'Edi - Roll 3 mth - pre ''06'!C110-1</f>
        <v>0.11962691101128575</v>
      </c>
      <c r="F16" s="74">
        <v>239259.0527383367</v>
      </c>
      <c r="G16" s="75">
        <f t="shared" si="1"/>
        <v>-4.1220166079203313E-4</v>
      </c>
      <c r="H16" s="76">
        <f>F16/'Edi - Roll 3 mth - pre ''06'!F110-1</f>
        <v>0.1063633766577905</v>
      </c>
      <c r="I16" s="80">
        <v>217296.62365591398</v>
      </c>
      <c r="J16" s="63">
        <f t="shared" si="2"/>
        <v>-1.6713724119859052E-2</v>
      </c>
      <c r="K16" s="63">
        <f>I16/'Edi - Roll 3 mth - pre ''06'!I110-1</f>
        <v>7.6997152775928335E-2</v>
      </c>
      <c r="L16" s="74">
        <v>400259.25</v>
      </c>
      <c r="M16" s="75">
        <f t="shared" si="3"/>
        <v>5.3429059344462182E-2</v>
      </c>
      <c r="N16" s="76">
        <f>L16/'Edi - Roll 3 mth - pre ''06'!L110-1</f>
        <v>0.18131227289030405</v>
      </c>
      <c r="O16" s="80">
        <v>243221.38028169013</v>
      </c>
      <c r="P16" s="63">
        <f t="shared" si="4"/>
        <v>3.5134293287314433E-2</v>
      </c>
      <c r="Q16" s="63">
        <f>O16/'Edi - Roll 3 mth - pre ''06'!O110-1</f>
        <v>8.3719607864680912E-2</v>
      </c>
      <c r="R16" s="74">
        <v>104243.86486486487</v>
      </c>
      <c r="S16" s="75">
        <f t="shared" si="5"/>
        <v>3.0884766693788368E-3</v>
      </c>
      <c r="T16" s="76">
        <f>R16/'Edi - Roll 3 mth - pre ''06'!R110-1</f>
        <v>0.13112517267410384</v>
      </c>
      <c r="U16" s="80">
        <v>109032</v>
      </c>
      <c r="V16" s="63">
        <f t="shared" si="6"/>
        <v>-1.1095896878983935E-2</v>
      </c>
      <c r="W16" s="63">
        <f>U16/'Edi - Roll 3 mth - pre ''06'!U110-1</f>
        <v>0.17645685253065957</v>
      </c>
      <c r="X16" s="74">
        <v>230927.31034482759</v>
      </c>
      <c r="Y16" s="75">
        <f t="shared" si="7"/>
        <v>9.6444740248613492E-4</v>
      </c>
      <c r="Z16" s="76">
        <f>X16/'Edi - Roll 3 mth - pre ''06'!X110-1</f>
        <v>0.16974856594053955</v>
      </c>
      <c r="AA16" s="86"/>
      <c r="AB16" s="86"/>
      <c r="AC16" s="86"/>
    </row>
    <row r="17" spans="1:26" ht="12" customHeight="1" x14ac:dyDescent="0.2">
      <c r="A17" s="73">
        <v>38869</v>
      </c>
      <c r="B17" s="73">
        <v>38930</v>
      </c>
      <c r="C17" s="77">
        <v>200360</v>
      </c>
      <c r="D17" s="63">
        <f t="shared" si="0"/>
        <v>-2.0732935161924093E-2</v>
      </c>
      <c r="E17" s="63">
        <f>C17/'Edi - Roll 3 mth - pre ''06'!C111-1</f>
        <v>9.956908703571421E-2</v>
      </c>
      <c r="F17" s="74">
        <v>236945.55900621117</v>
      </c>
      <c r="G17" s="75">
        <f t="shared" si="1"/>
        <v>-9.6694093939077019E-3</v>
      </c>
      <c r="H17" s="76">
        <f>F17/'Edi - Roll 3 mth - pre ''06'!F111-1</f>
        <v>0.1077022369253966</v>
      </c>
      <c r="I17" s="80">
        <v>219032.71666666667</v>
      </c>
      <c r="J17" s="63">
        <f t="shared" si="2"/>
        <v>7.9895075291265272E-3</v>
      </c>
      <c r="K17" s="63">
        <f>I17/'Edi - Roll 3 mth - pre ''06'!I111-1</f>
        <v>7.1639980109629908E-2</v>
      </c>
      <c r="L17" s="74">
        <v>382961.8823529412</v>
      </c>
      <c r="M17" s="75">
        <f t="shared" si="3"/>
        <v>-4.3215410129956555E-2</v>
      </c>
      <c r="N17" s="76">
        <f>L17/'Edi - Roll 3 mth - pre ''06'!L111-1</f>
        <v>0.12150272659731232</v>
      </c>
      <c r="O17" s="80">
        <v>243087.7</v>
      </c>
      <c r="P17" s="63">
        <f t="shared" si="4"/>
        <v>-5.4962389217305674E-4</v>
      </c>
      <c r="Q17" s="63">
        <f>O17/'Edi - Roll 3 mth - pre ''06'!O111-1</f>
        <v>8.7001939934668426E-2</v>
      </c>
      <c r="R17" s="74">
        <v>106122.42352941177</v>
      </c>
      <c r="S17" s="75">
        <f t="shared" si="5"/>
        <v>1.8020807910203107E-2</v>
      </c>
      <c r="T17" s="76">
        <f>R17/'Edi - Roll 3 mth - pre ''06'!R111-1</f>
        <v>0.15735905391811866</v>
      </c>
      <c r="U17" s="80">
        <v>111661.47727272728</v>
      </c>
      <c r="V17" s="63">
        <f t="shared" si="6"/>
        <v>2.4116564611556868E-2</v>
      </c>
      <c r="W17" s="63">
        <f>U17/'Edi - Roll 3 mth - pre ''06'!U111-1</f>
        <v>0.2120793226994977</v>
      </c>
      <c r="X17" s="74">
        <v>223584.27272727274</v>
      </c>
      <c r="Y17" s="75">
        <f t="shared" si="7"/>
        <v>-3.1798047647937366E-2</v>
      </c>
      <c r="Z17" s="76">
        <f>X17/'Edi - Roll 3 mth - pre ''06'!X111-1</f>
        <v>0.13303185412019536</v>
      </c>
    </row>
    <row r="18" spans="1:26" ht="12" customHeight="1" x14ac:dyDescent="0.2">
      <c r="A18" s="73">
        <v>38899</v>
      </c>
      <c r="B18" s="73">
        <v>38961</v>
      </c>
      <c r="C18" s="77">
        <v>199112</v>
      </c>
      <c r="D18" s="63">
        <f t="shared" si="0"/>
        <v>-6.2287881812737034E-3</v>
      </c>
      <c r="E18" s="63">
        <f>C18/'Edi - Roll 3 mth - pre ''06'!C112-1</f>
        <v>0.13201468850204479</v>
      </c>
      <c r="F18" s="74">
        <v>234624.62237762238</v>
      </c>
      <c r="G18" s="75">
        <f t="shared" si="1"/>
        <v>-9.7952316064634504E-3</v>
      </c>
      <c r="H18" s="76">
        <f>F18/'Edi - Roll 3 mth - pre ''06'!F112-1</f>
        <v>0.1581903757996781</v>
      </c>
      <c r="I18" s="80">
        <v>215557.69677419355</v>
      </c>
      <c r="J18" s="63">
        <f t="shared" si="2"/>
        <v>-1.586530060603486E-2</v>
      </c>
      <c r="K18" s="63">
        <f>I18/'Edi - Roll 3 mth - pre ''06'!I112-1</f>
        <v>3.4757347043371301E-2</v>
      </c>
      <c r="L18" s="74">
        <v>392271.375</v>
      </c>
      <c r="M18" s="75">
        <f t="shared" si="3"/>
        <v>2.4309188658309111E-2</v>
      </c>
      <c r="N18" s="76">
        <f>L18/'Edi - Roll 3 mth - pre ''06'!L112-1</f>
        <v>0.15185150053389873</v>
      </c>
      <c r="O18" s="80">
        <v>243138.96153846153</v>
      </c>
      <c r="P18" s="63">
        <f t="shared" si="4"/>
        <v>2.1087672663622214E-4</v>
      </c>
      <c r="Q18" s="63">
        <f>O18/'Edi - Roll 3 mth - pre ''06'!O112-1</f>
        <v>8.6917633480129153E-2</v>
      </c>
      <c r="R18" s="74">
        <v>104887.8313253012</v>
      </c>
      <c r="S18" s="75">
        <f t="shared" si="5"/>
        <v>-1.1633660097937759E-2</v>
      </c>
      <c r="T18" s="76">
        <f>R18/'Edi - Roll 3 mth - pre ''06'!R112-1</f>
        <v>0.16687019837301609</v>
      </c>
      <c r="U18" s="80">
        <v>115397.28571428571</v>
      </c>
      <c r="V18" s="63">
        <f t="shared" si="6"/>
        <v>3.3456555768413443E-2</v>
      </c>
      <c r="W18" s="63">
        <f>U18/'Edi - Roll 3 mth - pre ''06'!U112-1</f>
        <v>0.2027409310698296</v>
      </c>
      <c r="X18" s="74">
        <v>216350.90909090909</v>
      </c>
      <c r="Y18" s="75">
        <f t="shared" si="7"/>
        <v>-3.2351844555662757E-2</v>
      </c>
      <c r="Z18" s="76">
        <f>X18/'Edi - Roll 3 mth - pre ''06'!X112-1</f>
        <v>0.16667000794605258</v>
      </c>
    </row>
    <row r="19" spans="1:26" ht="12" customHeight="1" x14ac:dyDescent="0.2">
      <c r="A19" s="73">
        <v>38930</v>
      </c>
      <c r="B19" s="73">
        <v>38991</v>
      </c>
      <c r="C19" s="77">
        <v>195148</v>
      </c>
      <c r="D19" s="63">
        <f t="shared" si="0"/>
        <v>-1.9908393266101498E-2</v>
      </c>
      <c r="E19" s="63">
        <f>C19/'Edi - Roll 3 mth - pre ''06'!C113-1</f>
        <v>0.13520740041610657</v>
      </c>
      <c r="F19" s="74">
        <v>233285.66331658291</v>
      </c>
      <c r="G19" s="75">
        <f t="shared" si="1"/>
        <v>-5.706813920341447E-3</v>
      </c>
      <c r="H19" s="76">
        <f>F19/'Edi - Roll 3 mth - pre ''06'!F113-1</f>
        <v>0.20549405224859729</v>
      </c>
      <c r="I19" s="80">
        <v>222733.40972222222</v>
      </c>
      <c r="J19" s="63">
        <f t="shared" si="2"/>
        <v>3.3289059288592826E-2</v>
      </c>
      <c r="K19" s="63">
        <f>I19/'Edi - Roll 3 mth - pre ''06'!I113-1</f>
        <v>3.4254340812374995E-2</v>
      </c>
      <c r="L19" s="74">
        <v>400572.12820512819</v>
      </c>
      <c r="M19" s="75">
        <f t="shared" si="3"/>
        <v>2.1160741604273836E-2</v>
      </c>
      <c r="N19" s="76">
        <f>L19/'Edi - Roll 3 mth - pre ''06'!L113-1</f>
        <v>0.15942652303097682</v>
      </c>
      <c r="O19" s="80">
        <v>236371.84615384616</v>
      </c>
      <c r="P19" s="63">
        <f t="shared" si="4"/>
        <v>-2.7832295333485302E-2</v>
      </c>
      <c r="Q19" s="63">
        <f>O19/'Edi - Roll 3 mth - pre ''06'!O113-1</f>
        <v>0.11263743940229709</v>
      </c>
      <c r="R19" s="74">
        <v>107170.53424657535</v>
      </c>
      <c r="S19" s="75">
        <f t="shared" si="5"/>
        <v>2.1763276944820387E-2</v>
      </c>
      <c r="T19" s="76">
        <f>R19/'Edi - Roll 3 mth - pre ''06'!R113-1</f>
        <v>0.19857010543405762</v>
      </c>
      <c r="U19" s="80">
        <v>117021.77142857143</v>
      </c>
      <c r="V19" s="63">
        <f t="shared" si="6"/>
        <v>1.4077330365532381E-2</v>
      </c>
      <c r="W19" s="63">
        <f>U19/'Edi - Roll 3 mth - pre ''06'!U113-1</f>
        <v>0.20348456120924574</v>
      </c>
      <c r="X19" s="74">
        <v>221398.29411764705</v>
      </c>
      <c r="Y19" s="75">
        <f t="shared" si="7"/>
        <v>2.3329622454311361E-2</v>
      </c>
      <c r="Z19" s="76">
        <f>X19/'Edi - Roll 3 mth - pre ''06'!X113-1</f>
        <v>0.16991416662353109</v>
      </c>
    </row>
    <row r="20" spans="1:26" ht="12" customHeight="1" x14ac:dyDescent="0.2">
      <c r="A20" s="73">
        <v>38961</v>
      </c>
      <c r="B20" s="73">
        <v>39022</v>
      </c>
      <c r="C20" s="77">
        <v>195747</v>
      </c>
      <c r="D20" s="63">
        <f t="shared" si="0"/>
        <v>3.0694652263922872E-3</v>
      </c>
      <c r="E20" s="63">
        <f>C20/'Edi - Roll 3 mth - pre ''06'!C114-1</f>
        <v>0.11973019423373343</v>
      </c>
      <c r="F20" s="74">
        <v>226126.6109785203</v>
      </c>
      <c r="G20" s="75">
        <f t="shared" si="1"/>
        <v>-3.0687922422165004E-2</v>
      </c>
      <c r="H20" s="76">
        <f>F20/'Edi - Roll 3 mth - pre ''06'!F114-1</f>
        <v>0.159626870927708</v>
      </c>
      <c r="I20" s="80">
        <v>226869.42253521126</v>
      </c>
      <c r="J20" s="63">
        <f t="shared" si="2"/>
        <v>1.8569341789124394E-2</v>
      </c>
      <c r="K20" s="63">
        <f>I20/'Edi - Roll 3 mth - pre ''06'!I114-1</f>
        <v>6.5116802881882929E-2</v>
      </c>
      <c r="L20" s="74">
        <v>428380</v>
      </c>
      <c r="M20" s="75">
        <f t="shared" si="3"/>
        <v>6.9420386084954266E-2</v>
      </c>
      <c r="N20" s="76">
        <f>L20/'Edi - Roll 3 mth - pre ''06'!L114-1</f>
        <v>0.18059367532981163</v>
      </c>
      <c r="O20" s="80">
        <v>236863.53846153847</v>
      </c>
      <c r="P20" s="63">
        <f t="shared" si="4"/>
        <v>2.0801644345251891E-3</v>
      </c>
      <c r="Q20" s="63">
        <f>O20/'Edi - Roll 3 mth - pre ''06'!O114-1</f>
        <v>0.12061626095377509</v>
      </c>
      <c r="R20" s="74">
        <v>106842.30769230769</v>
      </c>
      <c r="S20" s="75">
        <f t="shared" si="5"/>
        <v>-3.0626566954726764E-3</v>
      </c>
      <c r="T20" s="76">
        <f>R20/'Edi - Roll 3 mth - pre ''06'!R114-1</f>
        <v>0.18091000321854644</v>
      </c>
      <c r="U20" s="80">
        <v>116993.91891891892</v>
      </c>
      <c r="V20" s="63">
        <f t="shared" si="6"/>
        <v>-2.3801134876433316E-4</v>
      </c>
      <c r="W20" s="63">
        <f>U20/'Edi - Roll 3 mth - pre ''06'!U114-1</f>
        <v>0.19618039664049003</v>
      </c>
      <c r="X20" s="74">
        <v>228199.96774193548</v>
      </c>
      <c r="Y20" s="75">
        <f t="shared" si="7"/>
        <v>3.0721436456389917E-2</v>
      </c>
      <c r="Z20" s="76">
        <f>X20/'Edi - Roll 3 mth - pre ''06'!X114-1</f>
        <v>0.19790787068151272</v>
      </c>
    </row>
    <row r="21" spans="1:26" ht="12" customHeight="1" x14ac:dyDescent="0.2">
      <c r="A21" s="73">
        <v>38991</v>
      </c>
      <c r="B21" s="73">
        <v>39052</v>
      </c>
      <c r="C21" s="77">
        <v>196920</v>
      </c>
      <c r="D21" s="63">
        <f t="shared" si="0"/>
        <v>5.9924290027433269E-3</v>
      </c>
      <c r="E21" s="63">
        <f>C21/'Edi - Roll 3 mth - pre ''06'!C115-1</f>
        <v>0.11306723429075438</v>
      </c>
      <c r="F21" s="74">
        <v>229646.95127610207</v>
      </c>
      <c r="G21" s="75">
        <f t="shared" si="1"/>
        <v>1.5568005385779848E-2</v>
      </c>
      <c r="H21" s="76">
        <f>F21/'Edi - Roll 3 mth - pre ''06'!F115-1</f>
        <v>0.13984232847280098</v>
      </c>
      <c r="I21" s="80">
        <v>230124.75510204083</v>
      </c>
      <c r="J21" s="63">
        <f t="shared" si="2"/>
        <v>1.4348926049407629E-2</v>
      </c>
      <c r="K21" s="63">
        <f>I21/'Edi - Roll 3 mth - pre ''06'!I115-1</f>
        <v>8.0973681408185172E-2</v>
      </c>
      <c r="L21" s="74">
        <v>428598.10606060608</v>
      </c>
      <c r="M21" s="75">
        <f t="shared" si="3"/>
        <v>5.0914155797676663E-4</v>
      </c>
      <c r="N21" s="76">
        <f>L21/'Edi - Roll 3 mth - pre ''06'!L115-1</f>
        <v>0.20145797558558787</v>
      </c>
      <c r="O21" s="80">
        <v>246038.25</v>
      </c>
      <c r="P21" s="63">
        <f t="shared" si="4"/>
        <v>3.8734165663709019E-2</v>
      </c>
      <c r="Q21" s="63">
        <f>O21/'Edi - Roll 3 mth - pre ''06'!O115-1</f>
        <v>0.1785555949297577</v>
      </c>
      <c r="R21" s="74">
        <v>107826.74626865672</v>
      </c>
      <c r="S21" s="75">
        <f t="shared" si="5"/>
        <v>9.2139396612818114E-3</v>
      </c>
      <c r="T21" s="76">
        <f>R21/'Edi - Roll 3 mth - pre ''06'!R115-1</f>
        <v>0.17766839535845524</v>
      </c>
      <c r="U21" s="80">
        <v>112989.91666666667</v>
      </c>
      <c r="V21" s="63">
        <f t="shared" si="6"/>
        <v>-3.422402026747362E-2</v>
      </c>
      <c r="W21" s="63">
        <f>U21/'Edi - Roll 3 mth - pre ''06'!U115-1</f>
        <v>0.20649125304764104</v>
      </c>
      <c r="X21" s="74">
        <v>235995.16129032258</v>
      </c>
      <c r="Y21" s="75">
        <f t="shared" si="7"/>
        <v>3.4159485759447827E-2</v>
      </c>
      <c r="Z21" s="76">
        <f>X21/'Edi - Roll 3 mth - pre ''06'!X115-1</f>
        <v>0.11548391782837886</v>
      </c>
    </row>
    <row r="22" spans="1:26" ht="12" customHeight="1" x14ac:dyDescent="0.2">
      <c r="A22" s="73">
        <v>39022</v>
      </c>
      <c r="B22" s="73">
        <v>39083</v>
      </c>
      <c r="C22" s="77">
        <v>196663</v>
      </c>
      <c r="D22" s="63">
        <f t="shared" si="0"/>
        <v>-1.3050985171643159E-3</v>
      </c>
      <c r="E22" s="63">
        <f>C22/'Edi - Roll 3 mth - pre ''06'!C116-1</f>
        <v>0.12032042592177516</v>
      </c>
      <c r="F22" s="74">
        <v>227861.31388888889</v>
      </c>
      <c r="G22" s="75">
        <f t="shared" si="1"/>
        <v>-7.7755762804198048E-3</v>
      </c>
      <c r="H22" s="76">
        <f>F22/'Edi - Roll 3 mth - pre ''06'!F116-1</f>
        <v>0.12522588589804551</v>
      </c>
      <c r="I22" s="80">
        <v>230302.31355932204</v>
      </c>
      <c r="J22" s="63">
        <f t="shared" si="2"/>
        <v>7.7157477995992707E-4</v>
      </c>
      <c r="K22" s="63">
        <f>I22/'Edi - Roll 3 mth - pre ''06'!I116-1</f>
        <v>7.3745979810463158E-2</v>
      </c>
      <c r="L22" s="74">
        <v>408255.37037037039</v>
      </c>
      <c r="M22" s="75">
        <f t="shared" si="3"/>
        <v>-4.7463428798630969E-2</v>
      </c>
      <c r="N22" s="76">
        <f>L22/'Edi - Roll 3 mth - pre ''06'!L116-1</f>
        <v>0.14969471992447403</v>
      </c>
      <c r="O22" s="80">
        <v>245057.10256410256</v>
      </c>
      <c r="P22" s="63">
        <f t="shared" si="4"/>
        <v>-3.9877841591600127E-3</v>
      </c>
      <c r="Q22" s="63">
        <f>O22/'Edi - Roll 3 mth - pre ''06'!O116-1</f>
        <v>0.17475381319008787</v>
      </c>
      <c r="R22" s="74">
        <v>108123.38333333333</v>
      </c>
      <c r="S22" s="75">
        <f t="shared" si="5"/>
        <v>2.7510527298812981E-3</v>
      </c>
      <c r="T22" s="76">
        <f>R22/'Edi - Roll 3 mth - pre ''06'!R116-1</f>
        <v>0.16779824480167149</v>
      </c>
      <c r="U22" s="80">
        <v>111547.53571428571</v>
      </c>
      <c r="V22" s="63">
        <f t="shared" si="6"/>
        <v>-1.2765572317715357E-2</v>
      </c>
      <c r="W22" s="63">
        <f>U22/'Edi - Roll 3 mth - pre ''06'!U116-1</f>
        <v>0.20545940176367128</v>
      </c>
      <c r="X22" s="74">
        <v>232990.4</v>
      </c>
      <c r="Y22" s="75">
        <f t="shared" si="7"/>
        <v>-1.2732300416219533E-2</v>
      </c>
      <c r="Z22" s="76">
        <f>X22/'Edi - Roll 3 mth - pre ''06'!X116-1</f>
        <v>0.1265027908550922</v>
      </c>
    </row>
    <row r="23" spans="1:26" ht="12" customHeight="1" x14ac:dyDescent="0.2">
      <c r="A23" s="73">
        <v>39052</v>
      </c>
      <c r="B23" s="73">
        <v>39114</v>
      </c>
      <c r="C23" s="77">
        <v>196841</v>
      </c>
      <c r="D23" s="63">
        <f t="shared" si="0"/>
        <v>9.0510162053858423E-4</v>
      </c>
      <c r="E23" s="63">
        <f>C23/'Edi - Roll 3 mth - pre ''06'!C117-1</f>
        <v>0.12434075538495959</v>
      </c>
      <c r="F23" s="74">
        <v>226652.66244725737</v>
      </c>
      <c r="G23" s="75">
        <f t="shared" si="1"/>
        <v>-5.3043292913728113E-3</v>
      </c>
      <c r="H23" s="76">
        <f>F23/'Edi - Roll 3 mth - pre ''06'!F117-1</f>
        <v>9.8569384312050756E-2</v>
      </c>
      <c r="I23" s="80">
        <v>221287.90243902439</v>
      </c>
      <c r="J23" s="63">
        <f t="shared" si="2"/>
        <v>-3.9141643785422398E-2</v>
      </c>
      <c r="K23" s="63">
        <f>I23/'Edi - Roll 3 mth - pre ''06'!I117-1</f>
        <v>2.7743862810805764E-2</v>
      </c>
      <c r="L23" s="74">
        <v>371630.34883720928</v>
      </c>
      <c r="M23" s="75">
        <f t="shared" si="3"/>
        <v>-8.9711058791302145E-2</v>
      </c>
      <c r="N23" s="76">
        <f>L23/'Edi - Roll 3 mth - pre ''06'!L117-1</f>
        <v>0.15485364175340188</v>
      </c>
      <c r="O23" s="80">
        <v>251572.68</v>
      </c>
      <c r="P23" s="63">
        <f t="shared" si="4"/>
        <v>2.6587996706576078E-2</v>
      </c>
      <c r="Q23" s="63">
        <f>O23/'Edi - Roll 3 mth - pre ''06'!O117-1</f>
        <v>0.21457267916909162</v>
      </c>
      <c r="R23" s="74">
        <v>110845.34782608696</v>
      </c>
      <c r="S23" s="75">
        <f t="shared" si="5"/>
        <v>2.5174614489837932E-2</v>
      </c>
      <c r="T23" s="76">
        <f>R23/'Edi - Roll 3 mth - pre ''06'!R117-1</f>
        <v>0.17237270352281264</v>
      </c>
      <c r="U23" s="80">
        <v>115323.57142857143</v>
      </c>
      <c r="V23" s="63">
        <f t="shared" si="6"/>
        <v>3.3851359333993303E-2</v>
      </c>
      <c r="W23" s="63">
        <f>U23/'Edi - Roll 3 mth - pre ''06'!U117-1</f>
        <v>0.21021362406643518</v>
      </c>
      <c r="X23" s="74">
        <v>246799.73333333334</v>
      </c>
      <c r="Y23" s="75">
        <f t="shared" si="7"/>
        <v>5.9269967060159301E-2</v>
      </c>
      <c r="Z23" s="76">
        <f>X23/'Edi - Roll 3 mth - pre ''06'!X117-1</f>
        <v>0.1921019594673854</v>
      </c>
    </row>
    <row r="24" spans="1:26" ht="12" customHeight="1" x14ac:dyDescent="0.2">
      <c r="A24" s="73">
        <v>39083</v>
      </c>
      <c r="B24" s="73">
        <v>39142</v>
      </c>
      <c r="C24" s="77">
        <v>207669</v>
      </c>
      <c r="D24" s="63">
        <f t="shared" si="0"/>
        <v>5.5008865023038922E-2</v>
      </c>
      <c r="E24" s="63">
        <f>IFERROR(C24/C12-1,".")</f>
        <v>0.16459731730888882</v>
      </c>
      <c r="F24" s="74">
        <v>241667.13513513515</v>
      </c>
      <c r="G24" s="75">
        <f t="shared" si="1"/>
        <v>6.6244413481671316E-2</v>
      </c>
      <c r="H24" s="76">
        <f>IFERROR(F24/F12-1,".")</f>
        <v>7.746105152355387E-2</v>
      </c>
      <c r="I24" s="80">
        <v>233580.38709677418</v>
      </c>
      <c r="J24" s="63">
        <f t="shared" si="2"/>
        <v>5.5549736439555186E-2</v>
      </c>
      <c r="K24" s="63">
        <f>IFERROR(I24/I12-1,".")</f>
        <v>8.0065656012316744E-2</v>
      </c>
      <c r="L24" s="74">
        <v>360680.85416666669</v>
      </c>
      <c r="M24" s="75">
        <f t="shared" si="3"/>
        <v>-2.9463402827035967E-2</v>
      </c>
      <c r="N24" s="76">
        <f>IFERROR(L24/L12-1,".")</f>
        <v>0.10658348578085919</v>
      </c>
      <c r="O24" s="80">
        <v>274659.05555555556</v>
      </c>
      <c r="P24" s="63">
        <f t="shared" si="4"/>
        <v>9.1768214082529109E-2</v>
      </c>
      <c r="Q24" s="63">
        <f>IFERROR(O24/O12-1,".")</f>
        <v>0.21503694119408889</v>
      </c>
      <c r="R24" s="74">
        <v>116790.64102564103</v>
      </c>
      <c r="S24" s="75">
        <f t="shared" si="5"/>
        <v>5.3635928942025179E-2</v>
      </c>
      <c r="T24" s="76">
        <f>IFERROR(R24/R12-1,".")</f>
        <v>0.16573038021334541</v>
      </c>
      <c r="U24" s="80">
        <v>121466.63636363637</v>
      </c>
      <c r="V24" s="63">
        <f t="shared" si="6"/>
        <v>5.3268077453443974E-2</v>
      </c>
      <c r="W24" s="63">
        <f>IFERROR(U24/U12-1,".")</f>
        <v>0.24032700672919249</v>
      </c>
      <c r="X24" s="74">
        <v>250443.5</v>
      </c>
      <c r="Y24" s="75">
        <f t="shared" si="7"/>
        <v>1.4764062413897827E-2</v>
      </c>
      <c r="Z24" s="76">
        <f>IFERROR(X24/X12-1,".")</f>
        <v>0.30523379333136713</v>
      </c>
    </row>
    <row r="25" spans="1:26" ht="12" customHeight="1" x14ac:dyDescent="0.2">
      <c r="A25" s="73">
        <v>39114</v>
      </c>
      <c r="B25" s="73">
        <v>39173</v>
      </c>
      <c r="C25" s="5">
        <v>217483</v>
      </c>
      <c r="D25" s="63">
        <f t="shared" si="0"/>
        <v>4.7257895978696896E-2</v>
      </c>
      <c r="E25" s="63">
        <f t="shared" ref="E25:E63" si="8">IFERROR(C25/C13-1,".")</f>
        <v>0.16401909675761894</v>
      </c>
      <c r="F25" s="74">
        <v>262132.16835016836</v>
      </c>
      <c r="G25" s="75">
        <f t="shared" si="1"/>
        <v>8.4682731905559194E-2</v>
      </c>
      <c r="H25" s="76">
        <f t="shared" ref="H25:H63" si="9">IFERROR(F25/F13-1,".")</f>
        <v>0.1304795399727845</v>
      </c>
      <c r="I25" s="80">
        <v>243697.8</v>
      </c>
      <c r="J25" s="63">
        <f t="shared" si="2"/>
        <v>4.3314479563021147E-2</v>
      </c>
      <c r="K25" s="63">
        <f t="shared" ref="K25:K63" si="10">IFERROR(I25/I13-1,".")</f>
        <v>0.12700883022579235</v>
      </c>
      <c r="L25" s="74">
        <v>383684.44736842107</v>
      </c>
      <c r="M25" s="75">
        <f t="shared" si="3"/>
        <v>6.3778248653932446E-2</v>
      </c>
      <c r="N25" s="76">
        <f t="shared" ref="N25:N63" si="11">IFERROR(L25/L13-1,".")</f>
        <v>0.1472468786167993</v>
      </c>
      <c r="O25" s="80">
        <v>288111.59999999998</v>
      </c>
      <c r="P25" s="63">
        <f t="shared" si="4"/>
        <v>4.897906758338566E-2</v>
      </c>
      <c r="Q25" s="63">
        <f t="shared" ref="Q25:Q63" si="12">IFERROR(O25/O13-1,".")</f>
        <v>0.2426179912203521</v>
      </c>
      <c r="R25" s="74">
        <v>123036.10909090909</v>
      </c>
      <c r="S25" s="75">
        <f t="shared" si="5"/>
        <v>5.347575807805427E-2</v>
      </c>
      <c r="T25" s="76">
        <f t="shared" ref="T25:T63" si="13">IFERROR(R25/R13-1,".")</f>
        <v>0.21380388635086622</v>
      </c>
      <c r="U25" s="80">
        <v>124443.44444444444</v>
      </c>
      <c r="V25" s="63">
        <f t="shared" si="6"/>
        <v>2.4507207657388008E-2</v>
      </c>
      <c r="W25" s="63">
        <f t="shared" ref="W25:W63" si="14">IFERROR(U25/U13-1,".")</f>
        <v>0.19452227425845559</v>
      </c>
      <c r="X25" s="74">
        <v>248296.59090909091</v>
      </c>
      <c r="Y25" s="75">
        <f t="shared" si="7"/>
        <v>-8.5724288748124655E-3</v>
      </c>
      <c r="Z25" s="76">
        <f t="shared" ref="Z25:Z63" si="15">IFERROR(X25/X13-1,".")</f>
        <v>0.21302921369837047</v>
      </c>
    </row>
    <row r="26" spans="1:26" ht="12" customHeight="1" x14ac:dyDescent="0.2">
      <c r="A26" s="73">
        <v>39142</v>
      </c>
      <c r="B26" s="73">
        <v>39203</v>
      </c>
      <c r="C26" s="5">
        <v>224832</v>
      </c>
      <c r="D26" s="63">
        <f>IFERROR(C26/C25-1,".")</f>
        <v>3.379114689424001E-2</v>
      </c>
      <c r="E26" s="63">
        <f t="shared" si="8"/>
        <v>0.15098367453503903</v>
      </c>
      <c r="F26" s="74">
        <v>273670.01985111664</v>
      </c>
      <c r="G26" s="75">
        <f>IFERROR(F26/F25-1,".")</f>
        <v>4.4015397169932635E-2</v>
      </c>
      <c r="H26" s="76">
        <f t="shared" si="9"/>
        <v>0.12892208108414183</v>
      </c>
      <c r="I26" s="80">
        <v>249729.0625</v>
      </c>
      <c r="J26" s="63">
        <f>IFERROR(I26/I25-1,".")</f>
        <v>2.4748941106567335E-2</v>
      </c>
      <c r="K26" s="63">
        <f t="shared" si="10"/>
        <v>0.14742529684205596</v>
      </c>
      <c r="L26" s="74">
        <v>389660.65555555554</v>
      </c>
      <c r="M26" s="75">
        <f>IFERROR(L26/L25-1,".")</f>
        <v>1.5575841627471609E-2</v>
      </c>
      <c r="N26" s="76">
        <f t="shared" si="11"/>
        <v>7.7275441395652233E-2</v>
      </c>
      <c r="O26" s="80">
        <v>279296.97619047621</v>
      </c>
      <c r="P26" s="63">
        <f>IFERROR(O26/O25-1,".")</f>
        <v>-3.0594477311999158E-2</v>
      </c>
      <c r="Q26" s="63">
        <f t="shared" si="12"/>
        <v>0.1758753586291939</v>
      </c>
      <c r="R26" s="74">
        <v>124044.60563380281</v>
      </c>
      <c r="S26" s="75">
        <f>IFERROR(R26/R25-1,".")</f>
        <v>8.1967525659363272E-3</v>
      </c>
      <c r="T26" s="76">
        <f t="shared" si="13"/>
        <v>0.21877133077277588</v>
      </c>
      <c r="U26" s="80">
        <v>124268.14814814815</v>
      </c>
      <c r="V26" s="63">
        <f>IFERROR(U26/U25-1,".")</f>
        <v>-1.408642271827798E-3</v>
      </c>
      <c r="W26" s="63">
        <f t="shared" si="14"/>
        <v>0.20064899396822411</v>
      </c>
      <c r="X26" s="74">
        <v>246532.56</v>
      </c>
      <c r="Y26" s="75">
        <f>IFERROR(X26/X25-1,".")</f>
        <v>-7.1045313293760515E-3</v>
      </c>
      <c r="Z26" s="76">
        <f t="shared" si="15"/>
        <v>0.12841375765880647</v>
      </c>
    </row>
    <row r="27" spans="1:26" ht="12" customHeight="1" x14ac:dyDescent="0.2">
      <c r="A27" s="73">
        <v>39173</v>
      </c>
      <c r="B27" s="73">
        <v>39234</v>
      </c>
      <c r="C27" s="5">
        <v>227912</v>
      </c>
      <c r="D27" s="63">
        <f t="shared" ref="D27:D67" si="16">IFERROR(C27/C26-1,".")</f>
        <v>1.3699117563336083E-2</v>
      </c>
      <c r="E27" s="63">
        <f t="shared" si="8"/>
        <v>0.13504818347070402</v>
      </c>
      <c r="F27" s="74">
        <v>286733.13140311802</v>
      </c>
      <c r="G27" s="75">
        <f t="shared" ref="G27:G67" si="17">IFERROR(F27/F26-1,".")</f>
        <v>4.7733074887443161E-2</v>
      </c>
      <c r="H27" s="76">
        <f t="shared" si="9"/>
        <v>0.19792725186287163</v>
      </c>
      <c r="I27" s="80">
        <v>250365.99290780141</v>
      </c>
      <c r="J27" s="63">
        <f t="shared" ref="J27:J67" si="18">IFERROR(I27/I26-1,".")</f>
        <v>2.5504857201048559E-3</v>
      </c>
      <c r="K27" s="63">
        <f t="shared" si="10"/>
        <v>0.13292807146037644</v>
      </c>
      <c r="L27" s="74">
        <v>393761.3495145631</v>
      </c>
      <c r="M27" s="75">
        <f t="shared" ref="M27:M67" si="19">IFERROR(L27/L26-1,".")</f>
        <v>1.0523756762563119E-2</v>
      </c>
      <c r="N27" s="76">
        <f t="shared" si="11"/>
        <v>3.632745033458229E-2</v>
      </c>
      <c r="O27" s="80">
        <v>269952.62745098042</v>
      </c>
      <c r="P27" s="63">
        <f t="shared" ref="P27:P67" si="20">IFERROR(O27/O26-1,".")</f>
        <v>-3.3456677071659668E-2</v>
      </c>
      <c r="Q27" s="63">
        <f t="shared" si="12"/>
        <v>0.14890073361926626</v>
      </c>
      <c r="R27" s="74">
        <v>126426.72941176471</v>
      </c>
      <c r="S27" s="75">
        <f t="shared" ref="S27:S67" si="21">IFERROR(R27/R26-1,".")</f>
        <v>1.920376759465281E-2</v>
      </c>
      <c r="T27" s="76">
        <f t="shared" si="13"/>
        <v>0.21654349232289682</v>
      </c>
      <c r="U27" s="80">
        <v>128525.94736842105</v>
      </c>
      <c r="V27" s="63">
        <f t="shared" ref="V27:V67" si="22">IFERROR(U27/U26-1,".")</f>
        <v>3.4262997266177209E-2</v>
      </c>
      <c r="W27" s="63">
        <f t="shared" si="14"/>
        <v>0.16571132062282024</v>
      </c>
      <c r="X27" s="74">
        <v>259396.16</v>
      </c>
      <c r="Y27" s="75">
        <f t="shared" ref="Y27:Y67" si="23">IFERROR(X27/X26-1,".")</f>
        <v>5.2178097692248127E-2</v>
      </c>
      <c r="Z27" s="76">
        <f t="shared" si="15"/>
        <v>0.12436391159198612</v>
      </c>
    </row>
    <row r="28" spans="1:26" ht="12" customHeight="1" x14ac:dyDescent="0.2">
      <c r="A28" s="73">
        <v>39203</v>
      </c>
      <c r="B28" s="73">
        <v>39264</v>
      </c>
      <c r="C28" s="5">
        <v>229044</v>
      </c>
      <c r="D28" s="63">
        <f t="shared" si="16"/>
        <v>4.9668293025377785E-3</v>
      </c>
      <c r="E28" s="63">
        <f t="shared" si="8"/>
        <v>0.11946119783775333</v>
      </c>
      <c r="F28" s="74">
        <v>288479.05383022776</v>
      </c>
      <c r="G28" s="75">
        <f t="shared" si="17"/>
        <v>6.0890153103903E-3</v>
      </c>
      <c r="H28" s="76">
        <f t="shared" si="9"/>
        <v>0.2057184483870711</v>
      </c>
      <c r="I28" s="80">
        <v>247355.02580645162</v>
      </c>
      <c r="J28" s="63">
        <f t="shared" si="18"/>
        <v>-1.2026262298564627E-2</v>
      </c>
      <c r="K28" s="63">
        <f t="shared" si="10"/>
        <v>0.13832889644035462</v>
      </c>
      <c r="L28" s="74">
        <v>379892.94565217389</v>
      </c>
      <c r="M28" s="75">
        <f t="shared" si="19"/>
        <v>-3.5220327946067997E-2</v>
      </c>
      <c r="N28" s="76">
        <f t="shared" si="11"/>
        <v>-5.0882782466179388E-2</v>
      </c>
      <c r="O28" s="80">
        <v>268958.09259259258</v>
      </c>
      <c r="P28" s="63">
        <f t="shared" si="20"/>
        <v>-3.6841088296813984E-3</v>
      </c>
      <c r="Q28" s="63">
        <f t="shared" si="12"/>
        <v>0.10581599479903914</v>
      </c>
      <c r="R28" s="74">
        <v>126005.15476190476</v>
      </c>
      <c r="S28" s="75">
        <f t="shared" si="21"/>
        <v>-3.3345373389112032E-3</v>
      </c>
      <c r="T28" s="76">
        <f t="shared" si="13"/>
        <v>0.20875367509876819</v>
      </c>
      <c r="U28" s="80">
        <v>128971.69230769231</v>
      </c>
      <c r="V28" s="63">
        <f t="shared" si="22"/>
        <v>3.4681319095319907E-3</v>
      </c>
      <c r="W28" s="63">
        <f t="shared" si="14"/>
        <v>0.18287926762503037</v>
      </c>
      <c r="X28" s="74">
        <v>270159.75</v>
      </c>
      <c r="Y28" s="75">
        <f t="shared" si="23"/>
        <v>4.1494793138032504E-2</v>
      </c>
      <c r="Z28" s="76">
        <f t="shared" si="15"/>
        <v>0.16989086131297926</v>
      </c>
    </row>
    <row r="29" spans="1:26" ht="12" customHeight="1" x14ac:dyDescent="0.2">
      <c r="A29" s="73">
        <v>39234</v>
      </c>
      <c r="B29" s="73">
        <v>39295</v>
      </c>
      <c r="C29" s="5">
        <v>224751</v>
      </c>
      <c r="D29" s="63">
        <f t="shared" si="16"/>
        <v>-1.8743123591973609E-2</v>
      </c>
      <c r="E29" s="63">
        <f t="shared" si="8"/>
        <v>0.12173587542423636</v>
      </c>
      <c r="F29" s="74">
        <v>286054.33189655171</v>
      </c>
      <c r="G29" s="75">
        <f t="shared" si="17"/>
        <v>-8.4051923405954465E-3</v>
      </c>
      <c r="H29" s="76">
        <f t="shared" si="9"/>
        <v>0.20725762110212509</v>
      </c>
      <c r="I29" s="80">
        <v>242231.07692307694</v>
      </c>
      <c r="J29" s="63">
        <f t="shared" si="18"/>
        <v>-2.0714957647086751E-2</v>
      </c>
      <c r="K29" s="63">
        <f t="shared" si="10"/>
        <v>0.10591276321388321</v>
      </c>
      <c r="L29" s="74">
        <v>374540.88095238095</v>
      </c>
      <c r="M29" s="75">
        <f t="shared" si="19"/>
        <v>-1.4088349786556043E-2</v>
      </c>
      <c r="N29" s="76">
        <f t="shared" si="11"/>
        <v>-2.1989137270845616E-2</v>
      </c>
      <c r="O29" s="80">
        <v>267684.84999999998</v>
      </c>
      <c r="P29" s="63">
        <f t="shared" si="20"/>
        <v>-4.7339813437823342E-3</v>
      </c>
      <c r="Q29" s="63">
        <f t="shared" si="12"/>
        <v>0.10118632082166212</v>
      </c>
      <c r="R29" s="74">
        <v>126930.36263736263</v>
      </c>
      <c r="S29" s="75">
        <f t="shared" si="21"/>
        <v>7.3426192539989277E-3</v>
      </c>
      <c r="T29" s="76">
        <f t="shared" si="13"/>
        <v>0.19607485784739875</v>
      </c>
      <c r="U29" s="80">
        <v>129305.07894736843</v>
      </c>
      <c r="V29" s="63">
        <f t="shared" si="22"/>
        <v>2.5849597978504502E-3</v>
      </c>
      <c r="W29" s="63">
        <f t="shared" si="14"/>
        <v>0.15800974611456708</v>
      </c>
      <c r="X29" s="74">
        <v>261721.16129032258</v>
      </c>
      <c r="Y29" s="75">
        <f t="shared" si="23"/>
        <v>-3.1235551223590563E-2</v>
      </c>
      <c r="Z29" s="76">
        <f t="shared" si="15"/>
        <v>0.17057053297111402</v>
      </c>
    </row>
    <row r="30" spans="1:26" ht="12" customHeight="1" x14ac:dyDescent="0.2">
      <c r="A30" s="73">
        <v>39264</v>
      </c>
      <c r="B30" s="73">
        <v>39326</v>
      </c>
      <c r="C30" s="78">
        <v>221996.89380837081</v>
      </c>
      <c r="D30" s="63">
        <f t="shared" si="16"/>
        <v>-1.2254033092752414E-2</v>
      </c>
      <c r="E30" s="63">
        <f t="shared" si="8"/>
        <v>0.11493477946266828</v>
      </c>
      <c r="F30" s="79">
        <v>271617.9490291262</v>
      </c>
      <c r="G30" s="75">
        <f t="shared" si="17"/>
        <v>-5.0467275820337054E-2</v>
      </c>
      <c r="H30" s="76">
        <f t="shared" si="9"/>
        <v>0.15767026613244361</v>
      </c>
      <c r="I30" s="78">
        <v>247156.79577464788</v>
      </c>
      <c r="J30" s="63">
        <f t="shared" si="18"/>
        <v>2.0334793182359423E-2</v>
      </c>
      <c r="K30" s="63">
        <f t="shared" si="10"/>
        <v>0.14659230207657958</v>
      </c>
      <c r="L30" s="79">
        <v>367174.08695652173</v>
      </c>
      <c r="M30" s="75">
        <f t="shared" si="19"/>
        <v>-1.9668864923708673E-2</v>
      </c>
      <c r="N30" s="76">
        <f t="shared" si="11"/>
        <v>-6.3979402125577622E-2</v>
      </c>
      <c r="O30" s="78">
        <v>270025.05454545456</v>
      </c>
      <c r="P30" s="63">
        <f t="shared" si="20"/>
        <v>8.7423869727949466E-3</v>
      </c>
      <c r="Q30" s="63">
        <f t="shared" si="12"/>
        <v>0.11057912247741508</v>
      </c>
      <c r="R30" s="79">
        <v>126342.05882352941</v>
      </c>
      <c r="S30" s="75">
        <f t="shared" si="21"/>
        <v>-4.6348549047637855E-3</v>
      </c>
      <c r="T30" s="76">
        <f t="shared" si="13"/>
        <v>0.20454448554370086</v>
      </c>
      <c r="U30" s="78">
        <v>126121.53125</v>
      </c>
      <c r="V30" s="63">
        <f t="shared" si="22"/>
        <v>-2.4620438139666856E-2</v>
      </c>
      <c r="W30" s="63">
        <f t="shared" si="14"/>
        <v>9.2933256352897731E-2</v>
      </c>
      <c r="X30" s="79">
        <v>267469.1724137931</v>
      </c>
      <c r="Y30" s="75">
        <f t="shared" si="23"/>
        <v>2.1962347618862843E-2</v>
      </c>
      <c r="Z30" s="76">
        <f t="shared" si="15"/>
        <v>0.23627477942052222</v>
      </c>
    </row>
    <row r="31" spans="1:26" ht="12" customHeight="1" x14ac:dyDescent="0.2">
      <c r="A31" s="73">
        <v>39295</v>
      </c>
      <c r="B31" s="73">
        <v>39356</v>
      </c>
      <c r="C31" s="78">
        <v>217415.34998122419</v>
      </c>
      <c r="D31" s="63">
        <f t="shared" si="16"/>
        <v>-2.063787356908442E-2</v>
      </c>
      <c r="E31" s="63">
        <f t="shared" si="8"/>
        <v>0.11410493564486535</v>
      </c>
      <c r="F31" s="79">
        <v>263629.08791208791</v>
      </c>
      <c r="G31" s="75">
        <f t="shared" si="17"/>
        <v>-2.9412125176534798E-2</v>
      </c>
      <c r="H31" s="76">
        <f t="shared" si="9"/>
        <v>0.13006982154032798</v>
      </c>
      <c r="I31" s="78">
        <v>248133.06976744186</v>
      </c>
      <c r="J31" s="63">
        <f t="shared" si="18"/>
        <v>3.9500188118806179E-3</v>
      </c>
      <c r="K31" s="63">
        <f t="shared" si="10"/>
        <v>0.1140361478634766</v>
      </c>
      <c r="L31" s="79">
        <v>387437.01470588235</v>
      </c>
      <c r="M31" s="75">
        <f t="shared" si="19"/>
        <v>5.5186159560764558E-2</v>
      </c>
      <c r="N31" s="76">
        <f t="shared" si="11"/>
        <v>-3.2790882276560906E-2</v>
      </c>
      <c r="O31" s="78">
        <v>262193.40000000002</v>
      </c>
      <c r="P31" s="63">
        <f t="shared" si="20"/>
        <v>-2.9003436583460496E-2</v>
      </c>
      <c r="Q31" s="63">
        <f t="shared" si="12"/>
        <v>0.10924124114742306</v>
      </c>
      <c r="R31" s="79">
        <v>126522.84210526316</v>
      </c>
      <c r="S31" s="75">
        <f t="shared" si="21"/>
        <v>1.4309034015842492E-3</v>
      </c>
      <c r="T31" s="76">
        <f t="shared" si="13"/>
        <v>0.18057489397377169</v>
      </c>
      <c r="U31" s="78">
        <v>126688.63157894737</v>
      </c>
      <c r="V31" s="63">
        <f t="shared" si="22"/>
        <v>4.4964592748502064E-3</v>
      </c>
      <c r="W31" s="63">
        <f t="shared" si="14"/>
        <v>8.2607364701161368E-2</v>
      </c>
      <c r="X31" s="79">
        <v>262339.6551724138</v>
      </c>
      <c r="Y31" s="75">
        <f t="shared" si="23"/>
        <v>-1.9177975521768142E-2</v>
      </c>
      <c r="Z31" s="76">
        <f t="shared" si="15"/>
        <v>0.18492175478556883</v>
      </c>
    </row>
    <row r="32" spans="1:26" ht="12" customHeight="1" x14ac:dyDescent="0.2">
      <c r="A32" s="73">
        <v>39326</v>
      </c>
      <c r="B32" s="73">
        <v>39387</v>
      </c>
      <c r="C32" s="78">
        <v>218030.54728446639</v>
      </c>
      <c r="D32" s="63">
        <f t="shared" si="16"/>
        <v>2.8295946136982497E-3</v>
      </c>
      <c r="E32" s="63">
        <f t="shared" si="8"/>
        <v>0.11383851238826836</v>
      </c>
      <c r="F32" s="79">
        <v>260016.12032085561</v>
      </c>
      <c r="G32" s="75">
        <f t="shared" si="17"/>
        <v>-1.3704738046346088E-2</v>
      </c>
      <c r="H32" s="76">
        <f t="shared" si="9"/>
        <v>0.14986962036747831</v>
      </c>
      <c r="I32" s="78">
        <v>256671.05</v>
      </c>
      <c r="J32" s="63">
        <f t="shared" si="18"/>
        <v>3.4408876819845835E-2</v>
      </c>
      <c r="K32" s="63">
        <f t="shared" si="10"/>
        <v>0.1313602650007335</v>
      </c>
      <c r="L32" s="79">
        <v>416848.31147540984</v>
      </c>
      <c r="M32" s="75">
        <f t="shared" si="19"/>
        <v>7.5912459711302116E-2</v>
      </c>
      <c r="N32" s="76">
        <f t="shared" si="11"/>
        <v>-2.6919297176782653E-2</v>
      </c>
      <c r="O32" s="78">
        <v>256345.77777777778</v>
      </c>
      <c r="P32" s="63">
        <f t="shared" si="20"/>
        <v>-2.2302705644849374E-2</v>
      </c>
      <c r="Q32" s="63">
        <f t="shared" si="12"/>
        <v>8.22509004246883E-2</v>
      </c>
      <c r="R32" s="79">
        <v>124531.73076923077</v>
      </c>
      <c r="S32" s="75">
        <f t="shared" si="21"/>
        <v>-1.5737168900899712E-2</v>
      </c>
      <c r="T32" s="76">
        <f t="shared" si="13"/>
        <v>0.16556571510853524</v>
      </c>
      <c r="U32" s="78">
        <v>126972.57894736843</v>
      </c>
      <c r="V32" s="63">
        <f t="shared" si="22"/>
        <v>2.2413010929407395E-3</v>
      </c>
      <c r="W32" s="63">
        <f t="shared" si="14"/>
        <v>8.5292125613512404E-2</v>
      </c>
      <c r="X32" s="79">
        <v>259512.03846153847</v>
      </c>
      <c r="Y32" s="75">
        <f t="shared" si="23"/>
        <v>-1.0778457069393399E-2</v>
      </c>
      <c r="Z32" s="76">
        <f t="shared" si="15"/>
        <v>0.13721330037615465</v>
      </c>
    </row>
    <row r="33" spans="1:26" ht="12" customHeight="1" x14ac:dyDescent="0.2">
      <c r="A33" s="73">
        <v>39356</v>
      </c>
      <c r="B33" s="73">
        <v>39417</v>
      </c>
      <c r="C33" s="5">
        <v>215168</v>
      </c>
      <c r="D33" s="63">
        <f t="shared" si="16"/>
        <v>-1.312911112740367E-2</v>
      </c>
      <c r="E33" s="63">
        <f t="shared" si="8"/>
        <v>9.2667072923014349E-2</v>
      </c>
      <c r="F33" s="74">
        <v>256479.85344827586</v>
      </c>
      <c r="G33" s="75">
        <f t="shared" si="17"/>
        <v>-1.3600183204856897E-2</v>
      </c>
      <c r="H33" s="76">
        <f t="shared" si="9"/>
        <v>0.11684414717055347</v>
      </c>
      <c r="I33" s="80">
        <v>245381.96039603959</v>
      </c>
      <c r="J33" s="63">
        <f t="shared" si="18"/>
        <v>-4.3982714856078964E-2</v>
      </c>
      <c r="K33" s="63">
        <f t="shared" si="10"/>
        <v>6.6299713332594212E-2</v>
      </c>
      <c r="L33" s="74">
        <v>447019.57894736843</v>
      </c>
      <c r="M33" s="75">
        <f t="shared" si="19"/>
        <v>7.2379488272770409E-2</v>
      </c>
      <c r="N33" s="76">
        <f t="shared" si="11"/>
        <v>4.298076129192574E-2</v>
      </c>
      <c r="O33" s="80">
        <v>252859.70270270269</v>
      </c>
      <c r="P33" s="63">
        <f t="shared" si="20"/>
        <v>-1.3599112516286982E-2</v>
      </c>
      <c r="Q33" s="63">
        <f t="shared" si="12"/>
        <v>2.7725171605238907E-2</v>
      </c>
      <c r="R33" s="74">
        <v>123545.59701492537</v>
      </c>
      <c r="S33" s="75">
        <f t="shared" si="21"/>
        <v>-7.9187348333960017E-3</v>
      </c>
      <c r="T33" s="76">
        <f t="shared" si="13"/>
        <v>0.14577877280191887</v>
      </c>
      <c r="U33" s="80">
        <v>125186.75757575757</v>
      </c>
      <c r="V33" s="63">
        <f t="shared" si="22"/>
        <v>-1.4064622349295619E-2</v>
      </c>
      <c r="W33" s="63">
        <f t="shared" si="14"/>
        <v>0.10794627758752129</v>
      </c>
      <c r="X33" s="74">
        <v>247837.92857142858</v>
      </c>
      <c r="Y33" s="75">
        <f t="shared" si="23"/>
        <v>-4.4984849101095126E-2</v>
      </c>
      <c r="Z33" s="76">
        <f t="shared" si="15"/>
        <v>5.0182246179772072E-2</v>
      </c>
    </row>
    <row r="34" spans="1:26" ht="12" customHeight="1" x14ac:dyDescent="0.2">
      <c r="A34" s="73">
        <v>39387</v>
      </c>
      <c r="B34" s="73">
        <v>39448</v>
      </c>
      <c r="C34" s="5">
        <v>211311</v>
      </c>
      <c r="D34" s="63">
        <f t="shared" si="16"/>
        <v>-1.7925527959547938E-2</v>
      </c>
      <c r="E34" s="63">
        <f t="shared" si="8"/>
        <v>7.4482744593543204E-2</v>
      </c>
      <c r="F34" s="74">
        <v>249518.94982078852</v>
      </c>
      <c r="G34" s="75">
        <f t="shared" si="17"/>
        <v>-2.714015753635457E-2</v>
      </c>
      <c r="H34" s="76">
        <f t="shared" si="9"/>
        <v>9.5047446019996373E-2</v>
      </c>
      <c r="I34" s="80">
        <v>244180.90410958903</v>
      </c>
      <c r="J34" s="63">
        <f t="shared" si="18"/>
        <v>-4.8946397058369229E-3</v>
      </c>
      <c r="K34" s="63">
        <f t="shared" si="10"/>
        <v>6.0262488621036336E-2</v>
      </c>
      <c r="L34" s="74">
        <v>470059.92105263157</v>
      </c>
      <c r="M34" s="75">
        <f t="shared" si="19"/>
        <v>5.1542131911801237E-2</v>
      </c>
      <c r="N34" s="76">
        <f t="shared" si="11"/>
        <v>0.15138698757640823</v>
      </c>
      <c r="O34" s="80">
        <v>255516.14285714287</v>
      </c>
      <c r="P34" s="63">
        <f t="shared" si="20"/>
        <v>1.050558917078015E-2</v>
      </c>
      <c r="Q34" s="63">
        <f t="shared" si="12"/>
        <v>4.2680012877016837E-2</v>
      </c>
      <c r="R34" s="74">
        <v>123303.75384615385</v>
      </c>
      <c r="S34" s="75">
        <f t="shared" si="21"/>
        <v>-1.957521551677055E-3</v>
      </c>
      <c r="T34" s="76">
        <f t="shared" si="13"/>
        <v>0.14039858950788653</v>
      </c>
      <c r="U34" s="80">
        <v>124877.66666666667</v>
      </c>
      <c r="V34" s="63">
        <f t="shared" si="22"/>
        <v>-2.4690383797491E-3</v>
      </c>
      <c r="W34" s="63">
        <f t="shared" si="14"/>
        <v>0.11950179685299678</v>
      </c>
      <c r="X34" s="74">
        <v>241715.85714285713</v>
      </c>
      <c r="Y34" s="75">
        <f t="shared" si="23"/>
        <v>-2.4701914932310443E-2</v>
      </c>
      <c r="Z34" s="76">
        <f t="shared" si="15"/>
        <v>3.7449856916238256E-2</v>
      </c>
    </row>
    <row r="35" spans="1:26" ht="12" customHeight="1" x14ac:dyDescent="0.2">
      <c r="A35" s="73">
        <v>39417</v>
      </c>
      <c r="B35" s="73">
        <v>39479</v>
      </c>
      <c r="C35" s="5">
        <v>203942</v>
      </c>
      <c r="D35" s="63">
        <f t="shared" si="16"/>
        <v>-3.4872770466279568E-2</v>
      </c>
      <c r="E35" s="63">
        <f t="shared" si="8"/>
        <v>3.6074801489527131E-2</v>
      </c>
      <c r="F35" s="74">
        <v>240420.72081218273</v>
      </c>
      <c r="G35" s="75">
        <f t="shared" si="17"/>
        <v>-3.6463078315856934E-2</v>
      </c>
      <c r="H35" s="76">
        <f t="shared" si="9"/>
        <v>6.0745187002289036E-2</v>
      </c>
      <c r="I35" s="80">
        <v>249915.74576271186</v>
      </c>
      <c r="J35" s="63">
        <f t="shared" si="18"/>
        <v>2.3486036608943994E-2</v>
      </c>
      <c r="K35" s="63">
        <f t="shared" si="10"/>
        <v>0.12936921995352102</v>
      </c>
      <c r="L35" s="74">
        <v>427612.86842105264</v>
      </c>
      <c r="M35" s="75">
        <f t="shared" si="19"/>
        <v>-9.030136527386734E-2</v>
      </c>
      <c r="N35" s="76">
        <f t="shared" si="11"/>
        <v>0.15064033322091852</v>
      </c>
      <c r="O35" s="80">
        <v>261806.19047619047</v>
      </c>
      <c r="P35" s="63">
        <f t="shared" si="20"/>
        <v>2.4617026340149062E-2</v>
      </c>
      <c r="Q35" s="63">
        <f t="shared" si="12"/>
        <v>4.0678147071416815E-2</v>
      </c>
      <c r="R35" s="74">
        <v>126080.69047619047</v>
      </c>
      <c r="S35" s="75">
        <f t="shared" si="21"/>
        <v>2.2521103724882696E-2</v>
      </c>
      <c r="T35" s="76">
        <f t="shared" si="13"/>
        <v>0.13744683876140029</v>
      </c>
      <c r="U35" s="80">
        <v>124256.45833333333</v>
      </c>
      <c r="V35" s="63">
        <f t="shared" si="22"/>
        <v>-4.9745350783301223E-3</v>
      </c>
      <c r="W35" s="63">
        <f t="shared" si="14"/>
        <v>7.7459332850220441E-2</v>
      </c>
      <c r="X35" s="74">
        <v>254247</v>
      </c>
      <c r="Y35" s="75">
        <f t="shared" si="23"/>
        <v>5.1842452560887597E-2</v>
      </c>
      <c r="Z35" s="76">
        <f t="shared" si="15"/>
        <v>3.0175343247264452E-2</v>
      </c>
    </row>
    <row r="36" spans="1:26" ht="12" customHeight="1" x14ac:dyDescent="0.2">
      <c r="A36" s="73">
        <v>39448</v>
      </c>
      <c r="B36" s="73">
        <v>39508</v>
      </c>
      <c r="C36" s="5">
        <v>210123</v>
      </c>
      <c r="D36" s="63">
        <f t="shared" si="16"/>
        <v>3.0307636484882883E-2</v>
      </c>
      <c r="E36" s="63">
        <f t="shared" si="8"/>
        <v>1.1816881672276569E-2</v>
      </c>
      <c r="F36" s="74">
        <v>249665.37037037036</v>
      </c>
      <c r="G36" s="75">
        <f t="shared" si="17"/>
        <v>3.8451966731310128E-2</v>
      </c>
      <c r="H36" s="76">
        <f t="shared" si="9"/>
        <v>3.3096081644542918E-2</v>
      </c>
      <c r="I36" s="80">
        <v>255569.21739130435</v>
      </c>
      <c r="J36" s="63">
        <f t="shared" si="18"/>
        <v>2.2621510346772178E-2</v>
      </c>
      <c r="K36" s="63">
        <f t="shared" si="10"/>
        <v>9.4138170451014913E-2</v>
      </c>
      <c r="L36" s="74">
        <v>410630.74358974356</v>
      </c>
      <c r="M36" s="75">
        <f t="shared" si="19"/>
        <v>-3.9713783390137536E-2</v>
      </c>
      <c r="N36" s="76">
        <f t="shared" si="11"/>
        <v>0.1384877762322132</v>
      </c>
      <c r="O36" s="80">
        <v>260078.07692307694</v>
      </c>
      <c r="P36" s="63">
        <f t="shared" si="20"/>
        <v>-6.6007360252647862E-3</v>
      </c>
      <c r="Q36" s="63">
        <f t="shared" si="12"/>
        <v>-5.3087558329309559E-2</v>
      </c>
      <c r="R36" s="74">
        <v>127213.26666666666</v>
      </c>
      <c r="S36" s="75">
        <f t="shared" si="21"/>
        <v>8.9829472395701604E-3</v>
      </c>
      <c r="T36" s="76">
        <f t="shared" si="13"/>
        <v>8.9241959368451251E-2</v>
      </c>
      <c r="U36" s="80">
        <v>127391.26923076923</v>
      </c>
      <c r="V36" s="63">
        <f t="shared" si="22"/>
        <v>2.5228555034349842E-2</v>
      </c>
      <c r="W36" s="63">
        <f t="shared" si="14"/>
        <v>4.877580415906313E-2</v>
      </c>
      <c r="X36" s="74">
        <v>253952.78571428571</v>
      </c>
      <c r="Y36" s="75">
        <f t="shared" si="23"/>
        <v>-1.1571986521543565E-3</v>
      </c>
      <c r="Z36" s="76">
        <f t="shared" si="15"/>
        <v>1.4012285063440322E-2</v>
      </c>
    </row>
    <row r="37" spans="1:26" ht="12" customHeight="1" x14ac:dyDescent="0.2">
      <c r="A37" s="73">
        <v>39479</v>
      </c>
      <c r="B37" s="73">
        <v>39539</v>
      </c>
      <c r="C37" s="78">
        <v>218617.27596741344</v>
      </c>
      <c r="D37" s="63">
        <f t="shared" si="16"/>
        <v>4.0425255528492521E-2</v>
      </c>
      <c r="E37" s="63">
        <f t="shared" si="8"/>
        <v>5.2154695650392657E-3</v>
      </c>
      <c r="F37" s="79">
        <v>251711.45833333334</v>
      </c>
      <c r="G37" s="75">
        <f t="shared" si="17"/>
        <v>8.1953214413663655E-3</v>
      </c>
      <c r="H37" s="76">
        <f t="shared" si="9"/>
        <v>-3.9753648254702401E-2</v>
      </c>
      <c r="I37" s="78">
        <v>254614.55056179775</v>
      </c>
      <c r="J37" s="63">
        <f t="shared" si="18"/>
        <v>-3.7354531161900573E-3</v>
      </c>
      <c r="K37" s="63">
        <f t="shared" si="10"/>
        <v>4.4796262263334885E-2</v>
      </c>
      <c r="L37" s="79">
        <v>415180.5882352941</v>
      </c>
      <c r="M37" s="75">
        <f t="shared" si="19"/>
        <v>1.1080136391580675E-2</v>
      </c>
      <c r="N37" s="76">
        <f t="shared" si="11"/>
        <v>8.2088656662775428E-2</v>
      </c>
      <c r="O37" s="78">
        <v>275819.15789473685</v>
      </c>
      <c r="P37" s="63">
        <f t="shared" si="20"/>
        <v>6.0524443881964096E-2</v>
      </c>
      <c r="Q37" s="63">
        <f t="shared" si="12"/>
        <v>-4.2665557739650639E-2</v>
      </c>
      <c r="R37" s="79">
        <v>125739.75</v>
      </c>
      <c r="S37" s="75">
        <f t="shared" si="21"/>
        <v>-1.1583042439493929E-2</v>
      </c>
      <c r="T37" s="76">
        <f t="shared" si="13"/>
        <v>2.1974369386902781E-2</v>
      </c>
      <c r="U37" s="78">
        <v>128919.625</v>
      </c>
      <c r="V37" s="63">
        <f t="shared" si="22"/>
        <v>1.1997335284117172E-2</v>
      </c>
      <c r="W37" s="63">
        <f t="shared" si="14"/>
        <v>3.5969597077119442E-2</v>
      </c>
      <c r="X37" s="79">
        <v>271001.09523809527</v>
      </c>
      <c r="Y37" s="75">
        <f t="shared" si="23"/>
        <v>6.7131807496650486E-2</v>
      </c>
      <c r="Z37" s="76">
        <f t="shared" si="15"/>
        <v>9.144106347121439E-2</v>
      </c>
    </row>
    <row r="38" spans="1:26" ht="12" customHeight="1" x14ac:dyDescent="0.2">
      <c r="A38" s="73">
        <v>39508</v>
      </c>
      <c r="B38" s="73">
        <v>39569</v>
      </c>
      <c r="C38" s="78">
        <v>227890.57989810099</v>
      </c>
      <c r="D38" s="63">
        <f t="shared" si="16"/>
        <v>4.2417983160991435E-2</v>
      </c>
      <c r="E38" s="63">
        <f t="shared" si="8"/>
        <v>1.3603845974331952E-2</v>
      </c>
      <c r="F38" s="79">
        <v>261805.44839857653</v>
      </c>
      <c r="G38" s="75">
        <f t="shared" si="17"/>
        <v>4.0101432537393844E-2</v>
      </c>
      <c r="H38" s="76">
        <f t="shared" si="9"/>
        <v>-4.3353566674912858E-2</v>
      </c>
      <c r="I38" s="78">
        <v>257772.65</v>
      </c>
      <c r="J38" s="63">
        <f t="shared" si="18"/>
        <v>1.2403452321299024E-2</v>
      </c>
      <c r="K38" s="63">
        <f t="shared" si="10"/>
        <v>3.2209256782037565E-2</v>
      </c>
      <c r="L38" s="79">
        <v>446848.28</v>
      </c>
      <c r="M38" s="75">
        <f t="shared" si="19"/>
        <v>7.6274499969538612E-2</v>
      </c>
      <c r="N38" s="76">
        <f t="shared" si="11"/>
        <v>0.14676263469020157</v>
      </c>
      <c r="O38" s="78">
        <v>280385.8125</v>
      </c>
      <c r="P38" s="63">
        <f t="shared" si="20"/>
        <v>1.6556698382082402E-2</v>
      </c>
      <c r="Q38" s="63">
        <f t="shared" si="12"/>
        <v>3.8984894300511108E-3</v>
      </c>
      <c r="R38" s="79">
        <v>123061.88679245283</v>
      </c>
      <c r="S38" s="75">
        <f t="shared" si="21"/>
        <v>-2.129687077910658E-2</v>
      </c>
      <c r="T38" s="76">
        <f t="shared" si="13"/>
        <v>-7.9223021132504012E-3</v>
      </c>
      <c r="U38" s="78">
        <v>128798.86956521739</v>
      </c>
      <c r="V38" s="63">
        <f t="shared" si="22"/>
        <v>-9.3667224662352666E-4</v>
      </c>
      <c r="W38" s="63">
        <f t="shared" si="14"/>
        <v>3.6459233396379798E-2</v>
      </c>
      <c r="X38" s="79">
        <v>278227.83333333331</v>
      </c>
      <c r="Y38" s="75">
        <f t="shared" si="23"/>
        <v>2.6666822467594775E-2</v>
      </c>
      <c r="Z38" s="76">
        <f t="shared" si="15"/>
        <v>0.12856424860607985</v>
      </c>
    </row>
    <row r="39" spans="1:26" ht="12" customHeight="1" x14ac:dyDescent="0.2">
      <c r="A39" s="73">
        <v>39539</v>
      </c>
      <c r="B39" s="73">
        <v>39600</v>
      </c>
      <c r="C39" s="78">
        <v>234242.451</v>
      </c>
      <c r="D39" s="63">
        <f t="shared" si="16"/>
        <v>2.7872460128624876E-2</v>
      </c>
      <c r="E39" s="63">
        <f t="shared" si="8"/>
        <v>2.7775856470918514E-2</v>
      </c>
      <c r="F39" s="79">
        <v>265603.19927536231</v>
      </c>
      <c r="G39" s="75">
        <f t="shared" si="17"/>
        <v>1.4506003981261895E-2</v>
      </c>
      <c r="H39" s="76">
        <f t="shared" si="9"/>
        <v>-7.3691979801417395E-2</v>
      </c>
      <c r="I39" s="78">
        <v>260250.73958333334</v>
      </c>
      <c r="J39" s="63">
        <f t="shared" si="18"/>
        <v>9.6134697894960652E-3</v>
      </c>
      <c r="K39" s="63">
        <f t="shared" si="10"/>
        <v>3.9481187363860748E-2</v>
      </c>
      <c r="L39" s="79">
        <v>476157.375</v>
      </c>
      <c r="M39" s="75">
        <f t="shared" si="19"/>
        <v>6.5590707879640942E-2</v>
      </c>
      <c r="N39" s="76">
        <f t="shared" si="11"/>
        <v>0.20925371570118889</v>
      </c>
      <c r="O39" s="78">
        <v>282447.13888888888</v>
      </c>
      <c r="P39" s="63">
        <f t="shared" si="20"/>
        <v>7.3517499709043754E-3</v>
      </c>
      <c r="Q39" s="63">
        <f t="shared" si="12"/>
        <v>4.6284089011792595E-2</v>
      </c>
      <c r="R39" s="79">
        <v>121628.58536585367</v>
      </c>
      <c r="S39" s="75">
        <f t="shared" si="21"/>
        <v>-1.1646997002544457E-2</v>
      </c>
      <c r="T39" s="76">
        <f t="shared" si="13"/>
        <v>-3.7951974778084763E-2</v>
      </c>
      <c r="U39" s="78">
        <v>130597.68421052632</v>
      </c>
      <c r="V39" s="63">
        <f t="shared" si="22"/>
        <v>1.396607479072709E-2</v>
      </c>
      <c r="W39" s="63">
        <f t="shared" si="14"/>
        <v>1.611921082492862E-2</v>
      </c>
      <c r="X39" s="79">
        <v>275691.28000000003</v>
      </c>
      <c r="Y39" s="75">
        <f t="shared" si="23"/>
        <v>-9.1168209267343814E-3</v>
      </c>
      <c r="Z39" s="76">
        <f t="shared" si="15"/>
        <v>6.2819434181292433E-2</v>
      </c>
    </row>
    <row r="40" spans="1:26" ht="12" customHeight="1" x14ac:dyDescent="0.2">
      <c r="A40" s="73">
        <v>39569</v>
      </c>
      <c r="B40" s="73">
        <v>39630</v>
      </c>
      <c r="C40" s="5">
        <v>241114</v>
      </c>
      <c r="D40" s="63">
        <f t="shared" si="16"/>
        <v>2.9335199365720488E-2</v>
      </c>
      <c r="E40" s="63">
        <f t="shared" si="8"/>
        <v>5.2697298335691034E-2</v>
      </c>
      <c r="F40" s="74">
        <v>270007.46484375</v>
      </c>
      <c r="G40" s="75">
        <f t="shared" si="17"/>
        <v>1.6582125442779816E-2</v>
      </c>
      <c r="H40" s="76">
        <f t="shared" si="9"/>
        <v>-6.4030953863806084E-2</v>
      </c>
      <c r="I40" s="80">
        <v>264403.52222222224</v>
      </c>
      <c r="J40" s="63">
        <f t="shared" si="18"/>
        <v>1.5956852401409538E-2</v>
      </c>
      <c r="K40" s="63">
        <f t="shared" si="10"/>
        <v>6.8923185854774527E-2</v>
      </c>
      <c r="L40" s="74">
        <v>461068.44</v>
      </c>
      <c r="M40" s="75">
        <f t="shared" si="19"/>
        <v>-3.1688966279268538E-2</v>
      </c>
      <c r="N40" s="76">
        <f t="shared" si="11"/>
        <v>0.21367992029562344</v>
      </c>
      <c r="O40" s="80">
        <v>270607.23076923075</v>
      </c>
      <c r="P40" s="63">
        <f t="shared" si="20"/>
        <v>-4.1919023029352687E-2</v>
      </c>
      <c r="Q40" s="63">
        <f t="shared" si="12"/>
        <v>6.1315804285400066E-3</v>
      </c>
      <c r="R40" s="74">
        <v>119800.66666666667</v>
      </c>
      <c r="S40" s="75">
        <f t="shared" si="21"/>
        <v>-1.5028693244180102E-2</v>
      </c>
      <c r="T40" s="76">
        <f t="shared" si="13"/>
        <v>-4.9239954563461197E-2</v>
      </c>
      <c r="U40" s="80">
        <v>126554.35714285714</v>
      </c>
      <c r="V40" s="63">
        <f t="shared" si="22"/>
        <v>-3.0960174310221689E-2</v>
      </c>
      <c r="W40" s="63">
        <f t="shared" si="14"/>
        <v>-1.8743145271506889E-2</v>
      </c>
      <c r="X40" s="74">
        <v>270666.72727272729</v>
      </c>
      <c r="Y40" s="75">
        <f t="shared" si="23"/>
        <v>-1.8225287093856291E-2</v>
      </c>
      <c r="Z40" s="76">
        <f t="shared" si="15"/>
        <v>1.8765832909131142E-3</v>
      </c>
    </row>
    <row r="41" spans="1:26" ht="12" customHeight="1" x14ac:dyDescent="0.2">
      <c r="A41" s="73">
        <v>39600</v>
      </c>
      <c r="B41" s="73">
        <v>39661</v>
      </c>
      <c r="C41" s="5">
        <v>232991</v>
      </c>
      <c r="D41" s="63">
        <f t="shared" si="16"/>
        <v>-3.3689458098658753E-2</v>
      </c>
      <c r="E41" s="63">
        <f t="shared" si="8"/>
        <v>3.6662795716148056E-2</v>
      </c>
      <c r="F41" s="74">
        <v>257814.80092592593</v>
      </c>
      <c r="G41" s="75">
        <f t="shared" si="17"/>
        <v>-4.5156766035634677E-2</v>
      </c>
      <c r="H41" s="76">
        <f t="shared" si="9"/>
        <v>-9.8720864611266501E-2</v>
      </c>
      <c r="I41" s="80">
        <v>251296.12676056338</v>
      </c>
      <c r="J41" s="63">
        <f t="shared" si="18"/>
        <v>-4.9573452545168983E-2</v>
      </c>
      <c r="K41" s="63">
        <f t="shared" si="10"/>
        <v>3.7423149633129649E-2</v>
      </c>
      <c r="L41" s="74">
        <v>453230.625</v>
      </c>
      <c r="M41" s="75">
        <f t="shared" si="19"/>
        <v>-1.6999244190298524E-2</v>
      </c>
      <c r="N41" s="76">
        <f t="shared" si="11"/>
        <v>0.21009654232543884</v>
      </c>
      <c r="O41" s="80">
        <v>264537.96875</v>
      </c>
      <c r="P41" s="63">
        <f t="shared" si="20"/>
        <v>-2.242830689327191E-2</v>
      </c>
      <c r="Q41" s="63">
        <f t="shared" si="12"/>
        <v>-1.1755918386864184E-2</v>
      </c>
      <c r="R41" s="74">
        <v>116891</v>
      </c>
      <c r="S41" s="75">
        <f t="shared" si="21"/>
        <v>-2.4287566568911734E-2</v>
      </c>
      <c r="T41" s="76">
        <f t="shared" si="13"/>
        <v>-7.909346848747989E-2</v>
      </c>
      <c r="U41" s="80">
        <v>126083.33333333333</v>
      </c>
      <c r="V41" s="63">
        <f t="shared" si="22"/>
        <v>-3.7219090686234635E-3</v>
      </c>
      <c r="W41" s="63">
        <f t="shared" si="14"/>
        <v>-2.4915847391783097E-2</v>
      </c>
      <c r="X41" s="74">
        <v>258236.1875</v>
      </c>
      <c r="Y41" s="75">
        <f t="shared" si="23"/>
        <v>-4.5925629271019064E-2</v>
      </c>
      <c r="Z41" s="76">
        <f t="shared" si="15"/>
        <v>-1.3315598070638091E-2</v>
      </c>
    </row>
    <row r="42" spans="1:26" ht="12" customHeight="1" x14ac:dyDescent="0.2">
      <c r="A42" s="73">
        <v>39630</v>
      </c>
      <c r="B42" s="73">
        <v>39692</v>
      </c>
      <c r="C42" s="5">
        <v>219345</v>
      </c>
      <c r="D42" s="63">
        <f t="shared" si="16"/>
        <v>-5.856878591876935E-2</v>
      </c>
      <c r="E42" s="63">
        <f t="shared" si="8"/>
        <v>-1.1945634746853395E-2</v>
      </c>
      <c r="F42" s="74">
        <v>239049.48704663213</v>
      </c>
      <c r="G42" s="75">
        <f t="shared" si="17"/>
        <v>-7.2786022415700424E-2</v>
      </c>
      <c r="H42" s="76">
        <f t="shared" si="9"/>
        <v>-0.11990541162285884</v>
      </c>
      <c r="I42" s="80">
        <v>252085.10714285713</v>
      </c>
      <c r="J42" s="63">
        <f t="shared" si="18"/>
        <v>3.1396440226294509E-3</v>
      </c>
      <c r="K42" s="63">
        <f t="shared" si="10"/>
        <v>1.9940019665503295E-2</v>
      </c>
      <c r="L42" s="74">
        <v>443637.28947368421</v>
      </c>
      <c r="M42" s="75">
        <f t="shared" si="19"/>
        <v>-2.1166565093247547E-2</v>
      </c>
      <c r="N42" s="76">
        <f t="shared" si="11"/>
        <v>0.20824781822421135</v>
      </c>
      <c r="O42" s="80">
        <v>253979.32258064515</v>
      </c>
      <c r="P42" s="63">
        <f t="shared" si="20"/>
        <v>-3.9913537626552364E-2</v>
      </c>
      <c r="Q42" s="63">
        <f t="shared" si="12"/>
        <v>-5.9423122761033897E-2</v>
      </c>
      <c r="R42" s="74">
        <v>114549.21052631579</v>
      </c>
      <c r="S42" s="75">
        <f t="shared" si="21"/>
        <v>-2.003395876230174E-2</v>
      </c>
      <c r="T42" s="76">
        <f t="shared" si="13"/>
        <v>-9.3340637369899948E-2</v>
      </c>
      <c r="U42" s="80">
        <v>117153.84615384616</v>
      </c>
      <c r="V42" s="63">
        <f t="shared" si="22"/>
        <v>-7.0822105851848005E-2</v>
      </c>
      <c r="W42" s="63">
        <f t="shared" si="14"/>
        <v>-7.1103522192241364E-2</v>
      </c>
      <c r="X42" s="74">
        <v>251010.25</v>
      </c>
      <c r="Y42" s="75">
        <f t="shared" si="23"/>
        <v>-2.7981893513665645E-2</v>
      </c>
      <c r="Z42" s="76">
        <f t="shared" si="15"/>
        <v>-6.1535773507124136E-2</v>
      </c>
    </row>
    <row r="43" spans="1:26" ht="12" customHeight="1" x14ac:dyDescent="0.2">
      <c r="A43" s="73">
        <v>39661</v>
      </c>
      <c r="B43" s="73">
        <v>39722</v>
      </c>
      <c r="C43" s="5">
        <v>199732</v>
      </c>
      <c r="D43" s="63">
        <f t="shared" si="16"/>
        <v>-8.9416216462650189E-2</v>
      </c>
      <c r="E43" s="63">
        <f t="shared" si="8"/>
        <v>-8.133441352117643E-2</v>
      </c>
      <c r="F43" s="74">
        <v>222215.40588235293</v>
      </c>
      <c r="G43" s="75">
        <f t="shared" si="17"/>
        <v>-7.0420904776906323E-2</v>
      </c>
      <c r="H43" s="76">
        <f t="shared" si="9"/>
        <v>-0.15709071543556363</v>
      </c>
      <c r="I43" s="80">
        <v>237638.85714285713</v>
      </c>
      <c r="J43" s="63">
        <f t="shared" si="18"/>
        <v>-5.7307034769861653E-2</v>
      </c>
      <c r="K43" s="63">
        <f t="shared" si="10"/>
        <v>-4.2292680433205665E-2</v>
      </c>
      <c r="L43" s="74">
        <v>439780.67857142858</v>
      </c>
      <c r="M43" s="75">
        <f t="shared" si="19"/>
        <v>-8.6931621704545714E-3</v>
      </c>
      <c r="N43" s="76">
        <f t="shared" si="11"/>
        <v>0.13510238278415976</v>
      </c>
      <c r="O43" s="80">
        <v>244191.38095238095</v>
      </c>
      <c r="P43" s="63">
        <f t="shared" si="20"/>
        <v>-3.8538340557847106E-2</v>
      </c>
      <c r="Q43" s="63">
        <f t="shared" si="12"/>
        <v>-6.8659314260462234E-2</v>
      </c>
      <c r="R43" s="74">
        <v>112406.36363636363</v>
      </c>
      <c r="S43" s="75">
        <f t="shared" si="21"/>
        <v>-1.8706780082607954E-2</v>
      </c>
      <c r="T43" s="76">
        <f t="shared" si="13"/>
        <v>-0.11157256851023822</v>
      </c>
      <c r="U43" s="80">
        <v>114190.5</v>
      </c>
      <c r="V43" s="63">
        <f t="shared" si="22"/>
        <v>-2.5294484569927778E-2</v>
      </c>
      <c r="W43" s="63">
        <f t="shared" si="14"/>
        <v>-9.8652352805303045E-2</v>
      </c>
      <c r="X43" s="74">
        <v>234809.63157894736</v>
      </c>
      <c r="Y43" s="75">
        <f t="shared" si="23"/>
        <v>-6.454166083278523E-2</v>
      </c>
      <c r="Z43" s="76">
        <f t="shared" si="15"/>
        <v>-0.10494038187011134</v>
      </c>
    </row>
    <row r="44" spans="1:26" ht="12" customHeight="1" x14ac:dyDescent="0.2">
      <c r="A44" s="73">
        <v>39692</v>
      </c>
      <c r="B44" s="73">
        <v>39753</v>
      </c>
      <c r="C44" s="5">
        <v>196857</v>
      </c>
      <c r="D44" s="63">
        <f t="shared" si="16"/>
        <v>-1.4394288346384121E-2</v>
      </c>
      <c r="E44" s="63">
        <f t="shared" si="8"/>
        <v>-9.7112755749959589E-2</v>
      </c>
      <c r="F44" s="74">
        <v>219120.42176870749</v>
      </c>
      <c r="G44" s="75">
        <f t="shared" si="17"/>
        <v>-1.3927855727896787E-2</v>
      </c>
      <c r="H44" s="76">
        <f t="shared" si="9"/>
        <v>-0.15728139663680663</v>
      </c>
      <c r="I44" s="80">
        <v>234291.40909090909</v>
      </c>
      <c r="J44" s="63">
        <f t="shared" si="18"/>
        <v>-1.4086282404294326E-2</v>
      </c>
      <c r="K44" s="63">
        <f t="shared" si="10"/>
        <v>-8.7191917082549475E-2</v>
      </c>
      <c r="L44" s="74">
        <v>442330.7</v>
      </c>
      <c r="M44" s="75">
        <f t="shared" si="19"/>
        <v>5.7983935011762799E-3</v>
      </c>
      <c r="N44" s="76">
        <f t="shared" si="11"/>
        <v>6.1131082513916857E-2</v>
      </c>
      <c r="O44" s="80">
        <v>236929.09090909091</v>
      </c>
      <c r="P44" s="63">
        <f t="shared" si="20"/>
        <v>-2.9740157146276314E-2</v>
      </c>
      <c r="Q44" s="63">
        <f t="shared" si="12"/>
        <v>-7.5744125910741089E-2</v>
      </c>
      <c r="R44" s="74">
        <v>110405.73076923077</v>
      </c>
      <c r="S44" s="75">
        <f t="shared" si="21"/>
        <v>-1.7798217133016991E-2</v>
      </c>
      <c r="T44" s="76">
        <f t="shared" si="13"/>
        <v>-0.11343293723410008</v>
      </c>
      <c r="U44" s="80">
        <v>112277.8</v>
      </c>
      <c r="V44" s="63">
        <f t="shared" si="22"/>
        <v>-1.6750079910325288E-2</v>
      </c>
      <c r="W44" s="63">
        <f t="shared" si="14"/>
        <v>-0.11573190896169461</v>
      </c>
      <c r="X44" s="74">
        <v>241217.5</v>
      </c>
      <c r="Y44" s="75">
        <f t="shared" si="23"/>
        <v>2.7289631937002623E-2</v>
      </c>
      <c r="Z44" s="76">
        <f t="shared" si="15"/>
        <v>-7.049591444772163E-2</v>
      </c>
    </row>
    <row r="45" spans="1:26" ht="12" customHeight="1" x14ac:dyDescent="0.2">
      <c r="A45" s="73">
        <v>39722</v>
      </c>
      <c r="B45" s="73">
        <v>39783</v>
      </c>
      <c r="C45" s="5">
        <v>193354</v>
      </c>
      <c r="D45" s="63">
        <f t="shared" si="16"/>
        <v>-1.779464281178722E-2</v>
      </c>
      <c r="E45" s="63">
        <f t="shared" si="8"/>
        <v>-0.10138124628197498</v>
      </c>
      <c r="F45" s="74">
        <v>221472.47826086957</v>
      </c>
      <c r="G45" s="75">
        <f t="shared" si="17"/>
        <v>1.0734081621314173E-2</v>
      </c>
      <c r="H45" s="76">
        <f t="shared" si="9"/>
        <v>-0.13649171549634487</v>
      </c>
      <c r="I45" s="80">
        <v>228261.13157894736</v>
      </c>
      <c r="J45" s="63">
        <f t="shared" si="18"/>
        <v>-2.5738363755462679E-2</v>
      </c>
      <c r="K45" s="63">
        <f t="shared" si="10"/>
        <v>-6.9772157616883046E-2</v>
      </c>
      <c r="L45" s="74">
        <v>379000</v>
      </c>
      <c r="M45" s="75">
        <f t="shared" si="19"/>
        <v>-0.1431750045836746</v>
      </c>
      <c r="N45" s="76">
        <f t="shared" si="11"/>
        <v>-0.15216241558711896</v>
      </c>
      <c r="O45" s="80">
        <v>239982.0588235294</v>
      </c>
      <c r="P45" s="63">
        <f t="shared" si="20"/>
        <v>1.2885576451267866E-2</v>
      </c>
      <c r="Q45" s="63">
        <f t="shared" si="12"/>
        <v>-5.0928019536248703E-2</v>
      </c>
      <c r="R45" s="74">
        <v>108338.28571428571</v>
      </c>
      <c r="S45" s="75">
        <f t="shared" si="21"/>
        <v>-1.87258853371155E-2</v>
      </c>
      <c r="T45" s="76">
        <f t="shared" si="13"/>
        <v>-0.1230906780012766</v>
      </c>
      <c r="U45" s="80">
        <v>114566.7</v>
      </c>
      <c r="V45" s="63">
        <f t="shared" si="22"/>
        <v>2.0386042476785216E-2</v>
      </c>
      <c r="W45" s="63">
        <f t="shared" si="14"/>
        <v>-8.4833713896062646E-2</v>
      </c>
      <c r="X45" s="74">
        <v>245907.63157894736</v>
      </c>
      <c r="Y45" s="75">
        <f t="shared" si="23"/>
        <v>1.9443579255018273E-2</v>
      </c>
      <c r="Z45" s="76">
        <f t="shared" si="15"/>
        <v>-7.7885455370277912E-3</v>
      </c>
    </row>
    <row r="46" spans="1:26" ht="12" customHeight="1" x14ac:dyDescent="0.2">
      <c r="A46" s="73">
        <v>39753</v>
      </c>
      <c r="B46" s="73">
        <v>39814</v>
      </c>
      <c r="C46" s="5">
        <v>195900</v>
      </c>
      <c r="D46" s="63">
        <f t="shared" si="16"/>
        <v>1.3167557950701791E-2</v>
      </c>
      <c r="E46" s="63">
        <f t="shared" si="8"/>
        <v>-7.2930420091713133E-2</v>
      </c>
      <c r="F46" s="74">
        <v>226525.31313131313</v>
      </c>
      <c r="G46" s="75">
        <f t="shared" si="17"/>
        <v>2.2814730345374512E-2</v>
      </c>
      <c r="H46" s="76">
        <f t="shared" si="9"/>
        <v>-9.2151865443446557E-2</v>
      </c>
      <c r="I46" s="80">
        <v>215207.23333333334</v>
      </c>
      <c r="J46" s="63">
        <f t="shared" si="18"/>
        <v>-5.7188440954955788E-2</v>
      </c>
      <c r="K46" s="63">
        <f t="shared" si="10"/>
        <v>-0.11865657915351246</v>
      </c>
      <c r="L46" s="74">
        <v>396766.66666666669</v>
      </c>
      <c r="M46" s="75">
        <f t="shared" si="19"/>
        <v>4.6877748460862012E-2</v>
      </c>
      <c r="N46" s="76">
        <f t="shared" si="11"/>
        <v>-0.15592321553778754</v>
      </c>
      <c r="O46" s="80">
        <v>238202.9411764706</v>
      </c>
      <c r="P46" s="63">
        <f t="shared" si="20"/>
        <v>-7.4135443948627477E-3</v>
      </c>
      <c r="Q46" s="63">
        <f t="shared" si="12"/>
        <v>-6.7757760770332021E-2</v>
      </c>
      <c r="R46" s="74">
        <v>107819</v>
      </c>
      <c r="S46" s="75">
        <f t="shared" si="21"/>
        <v>-4.7931874762647819E-3</v>
      </c>
      <c r="T46" s="76">
        <f t="shared" si="13"/>
        <v>-0.12558217704770114</v>
      </c>
      <c r="U46" s="80">
        <v>116937.5</v>
      </c>
      <c r="V46" s="63">
        <f t="shared" si="22"/>
        <v>2.0693622143258095E-2</v>
      </c>
      <c r="W46" s="63">
        <f t="shared" si="14"/>
        <v>-6.3583560444488429E-2</v>
      </c>
      <c r="X46" s="74">
        <v>258500.4</v>
      </c>
      <c r="Y46" s="75">
        <f t="shared" si="23"/>
        <v>5.1209343688098485E-2</v>
      </c>
      <c r="Z46" s="76">
        <f t="shared" si="15"/>
        <v>6.9439146672214402E-2</v>
      </c>
    </row>
    <row r="47" spans="1:26" ht="12" customHeight="1" x14ac:dyDescent="0.2">
      <c r="A47" s="73">
        <v>39783</v>
      </c>
      <c r="B47" s="73">
        <v>39845</v>
      </c>
      <c r="C47" s="5">
        <v>197616</v>
      </c>
      <c r="D47" s="63">
        <f t="shared" si="16"/>
        <v>8.7595712098009759E-3</v>
      </c>
      <c r="E47" s="63">
        <f t="shared" si="8"/>
        <v>-3.1018622941816787E-2</v>
      </c>
      <c r="F47" s="74">
        <v>218899.07</v>
      </c>
      <c r="G47" s="75">
        <f t="shared" si="17"/>
        <v>-3.3666185142374405E-2</v>
      </c>
      <c r="H47" s="76">
        <f t="shared" si="9"/>
        <v>-8.9516622109271027E-2</v>
      </c>
      <c r="I47" s="80">
        <v>204111.70370370371</v>
      </c>
      <c r="J47" s="63">
        <f t="shared" si="18"/>
        <v>-5.1557419598642462E-2</v>
      </c>
      <c r="K47" s="63">
        <f t="shared" si="10"/>
        <v>-0.18327793600687259</v>
      </c>
      <c r="L47" s="74">
        <v>418322.46666666667</v>
      </c>
      <c r="M47" s="75">
        <f t="shared" si="19"/>
        <v>5.4328656641182915E-2</v>
      </c>
      <c r="N47" s="76">
        <f t="shared" si="11"/>
        <v>-2.1726197784202594E-2</v>
      </c>
      <c r="O47" s="80">
        <v>243590</v>
      </c>
      <c r="P47" s="63">
        <f t="shared" si="20"/>
        <v>2.2615416908468911E-2</v>
      </c>
      <c r="Q47" s="63">
        <f t="shared" si="12"/>
        <v>-6.957891424590712E-2</v>
      </c>
      <c r="R47" s="74">
        <v>106935.71428571429</v>
      </c>
      <c r="S47" s="75">
        <f t="shared" si="21"/>
        <v>-8.1923011184087402E-3</v>
      </c>
      <c r="T47" s="76">
        <f t="shared" si="13"/>
        <v>-0.15184701256130562</v>
      </c>
      <c r="U47" s="80">
        <v>114375</v>
      </c>
      <c r="V47" s="63">
        <f t="shared" si="22"/>
        <v>-2.1913415285943372E-2</v>
      </c>
      <c r="W47" s="63">
        <f t="shared" si="14"/>
        <v>-7.9524706126945066E-2</v>
      </c>
      <c r="X47" s="74">
        <v>245791.75</v>
      </c>
      <c r="Y47" s="75">
        <f t="shared" si="23"/>
        <v>-4.9162980018599534E-2</v>
      </c>
      <c r="Z47" s="76">
        <f t="shared" si="15"/>
        <v>-3.3256046285698559E-2</v>
      </c>
    </row>
    <row r="48" spans="1:26" ht="12" customHeight="1" x14ac:dyDescent="0.2">
      <c r="A48" s="73">
        <v>39814</v>
      </c>
      <c r="B48" s="73">
        <v>39873</v>
      </c>
      <c r="C48" s="5">
        <v>195895</v>
      </c>
      <c r="D48" s="63">
        <f t="shared" si="16"/>
        <v>-8.7088090033196064E-3</v>
      </c>
      <c r="E48" s="63">
        <f t="shared" si="8"/>
        <v>-6.7712720644574897E-2</v>
      </c>
      <c r="F48" s="74">
        <v>222261.20161290321</v>
      </c>
      <c r="G48" s="75">
        <f t="shared" si="17"/>
        <v>1.5359277738837385E-2</v>
      </c>
      <c r="H48" s="76">
        <f t="shared" si="9"/>
        <v>-0.10976359563528559</v>
      </c>
      <c r="I48" s="80">
        <v>204781.53333333333</v>
      </c>
      <c r="J48" s="63">
        <f t="shared" si="18"/>
        <v>3.2816816354732659E-3</v>
      </c>
      <c r="K48" s="63">
        <f t="shared" si="10"/>
        <v>-0.19872379223280845</v>
      </c>
      <c r="L48" s="74">
        <v>417291.85</v>
      </c>
      <c r="M48" s="75">
        <f t="shared" si="19"/>
        <v>-2.463689495041943E-3</v>
      </c>
      <c r="N48" s="76">
        <f t="shared" si="11"/>
        <v>1.6221645637208848E-2</v>
      </c>
      <c r="O48" s="80">
        <v>222088.46153846153</v>
      </c>
      <c r="P48" s="63">
        <f t="shared" si="20"/>
        <v>-8.8269380769072869E-2</v>
      </c>
      <c r="Q48" s="63">
        <f t="shared" si="12"/>
        <v>-0.14607004109712618</v>
      </c>
      <c r="R48" s="74">
        <v>104417.73333333334</v>
      </c>
      <c r="S48" s="75">
        <f t="shared" si="21"/>
        <v>-2.3546679135217019E-2</v>
      </c>
      <c r="T48" s="76">
        <f t="shared" si="13"/>
        <v>-0.17919147845691141</v>
      </c>
      <c r="U48" s="80" t="s">
        <v>33</v>
      </c>
      <c r="V48" s="63" t="str">
        <f t="shared" si="22"/>
        <v>.</v>
      </c>
      <c r="W48" s="63" t="str">
        <f t="shared" si="14"/>
        <v>.</v>
      </c>
      <c r="X48" s="74">
        <v>206477.77777777778</v>
      </c>
      <c r="Y48" s="75">
        <f t="shared" si="23"/>
        <v>-0.15994829859920934</v>
      </c>
      <c r="Z48" s="76">
        <f t="shared" si="15"/>
        <v>-0.18694422982199754</v>
      </c>
    </row>
    <row r="49" spans="1:26" ht="12" customHeight="1" x14ac:dyDescent="0.2">
      <c r="A49" s="73">
        <v>39845</v>
      </c>
      <c r="B49" s="73">
        <v>39904</v>
      </c>
      <c r="C49" s="5">
        <v>197268</v>
      </c>
      <c r="D49" s="63">
        <f t="shared" si="16"/>
        <v>7.0088567855228767E-3</v>
      </c>
      <c r="E49" s="63">
        <f t="shared" si="8"/>
        <v>-9.7655941749981934E-2</v>
      </c>
      <c r="F49" s="74">
        <v>224223.22463768115</v>
      </c>
      <c r="G49" s="75">
        <f t="shared" si="17"/>
        <v>8.8275551942487152E-3</v>
      </c>
      <c r="H49" s="76">
        <f t="shared" si="9"/>
        <v>-0.10920533327191806</v>
      </c>
      <c r="I49" s="80">
        <v>211533.24242424243</v>
      </c>
      <c r="J49" s="63">
        <f t="shared" si="18"/>
        <v>3.297030245358612E-2</v>
      </c>
      <c r="K49" s="63">
        <f t="shared" si="10"/>
        <v>-0.16920206658456072</v>
      </c>
      <c r="L49" s="74">
        <v>394175.63157894736</v>
      </c>
      <c r="M49" s="75">
        <f t="shared" si="19"/>
        <v>-5.5395806127180869E-2</v>
      </c>
      <c r="N49" s="76">
        <f t="shared" si="11"/>
        <v>-5.0592338012784621E-2</v>
      </c>
      <c r="O49" s="80">
        <v>224700</v>
      </c>
      <c r="P49" s="63">
        <f t="shared" si="20"/>
        <v>1.1759001091041332E-2</v>
      </c>
      <c r="Q49" s="63">
        <f t="shared" si="12"/>
        <v>-0.1853357768362337</v>
      </c>
      <c r="R49" s="74">
        <v>105304.71428571429</v>
      </c>
      <c r="S49" s="75">
        <f t="shared" si="21"/>
        <v>8.494543254922382E-3</v>
      </c>
      <c r="T49" s="76">
        <f t="shared" si="13"/>
        <v>-0.16251850122404177</v>
      </c>
      <c r="U49" s="80">
        <v>113437.5</v>
      </c>
      <c r="V49" s="63" t="str">
        <f t="shared" si="22"/>
        <v>.</v>
      </c>
      <c r="W49" s="63">
        <f t="shared" si="14"/>
        <v>-0.12009129719389111</v>
      </c>
      <c r="X49" s="74">
        <v>208199.75</v>
      </c>
      <c r="Y49" s="75">
        <f t="shared" si="23"/>
        <v>8.3397460044125626E-3</v>
      </c>
      <c r="Z49" s="76">
        <f t="shared" si="15"/>
        <v>-0.23173834475805144</v>
      </c>
    </row>
    <row r="50" spans="1:26" ht="12" customHeight="1" x14ac:dyDescent="0.2">
      <c r="A50" s="73">
        <v>39873</v>
      </c>
      <c r="B50" s="73">
        <v>39934</v>
      </c>
      <c r="C50" s="5">
        <v>200998</v>
      </c>
      <c r="D50" s="63">
        <f t="shared" si="16"/>
        <v>1.8908287203195595E-2</v>
      </c>
      <c r="E50" s="63">
        <f t="shared" si="8"/>
        <v>-0.11800654467650984</v>
      </c>
      <c r="F50" s="74">
        <v>223761.84375</v>
      </c>
      <c r="G50" s="75">
        <f t="shared" si="17"/>
        <v>-2.0576855427295593E-3</v>
      </c>
      <c r="H50" s="76">
        <f t="shared" si="9"/>
        <v>-0.14531250163540665</v>
      </c>
      <c r="I50" s="80">
        <v>226206.48648648648</v>
      </c>
      <c r="J50" s="63">
        <f t="shared" si="18"/>
        <v>6.9366137889646629E-2</v>
      </c>
      <c r="K50" s="63">
        <f t="shared" si="10"/>
        <v>-0.12245738061626599</v>
      </c>
      <c r="L50" s="74">
        <v>388152.26666666666</v>
      </c>
      <c r="M50" s="75">
        <f t="shared" si="19"/>
        <v>-1.5280916499462283E-2</v>
      </c>
      <c r="N50" s="76">
        <f t="shared" si="11"/>
        <v>-0.13135557628941386</v>
      </c>
      <c r="O50" s="80">
        <v>215372.53333333333</v>
      </c>
      <c r="P50" s="63">
        <f t="shared" si="20"/>
        <v>-4.151075508084856E-2</v>
      </c>
      <c r="Q50" s="63">
        <f t="shared" si="12"/>
        <v>-0.23187078756585333</v>
      </c>
      <c r="R50" s="74">
        <v>107375.88888888889</v>
      </c>
      <c r="S50" s="75">
        <f t="shared" si="21"/>
        <v>1.9668393929212602E-2</v>
      </c>
      <c r="T50" s="76">
        <f t="shared" si="13"/>
        <v>-0.12746430525658037</v>
      </c>
      <c r="U50" s="80">
        <v>110550</v>
      </c>
      <c r="V50" s="63">
        <f t="shared" si="22"/>
        <v>-2.5454545454545507E-2</v>
      </c>
      <c r="W50" s="63">
        <f t="shared" si="14"/>
        <v>-0.14168501343854623</v>
      </c>
      <c r="X50" s="74">
        <v>218278.35714285713</v>
      </c>
      <c r="Y50" s="75">
        <f t="shared" si="23"/>
        <v>4.8408353722120934E-2</v>
      </c>
      <c r="Z50" s="76">
        <f t="shared" si="15"/>
        <v>-0.21546901139345465</v>
      </c>
    </row>
    <row r="51" spans="1:26" ht="12" customHeight="1" x14ac:dyDescent="0.2">
      <c r="A51" s="73">
        <v>39904</v>
      </c>
      <c r="B51" s="73">
        <v>39965</v>
      </c>
      <c r="C51" s="5">
        <v>207890</v>
      </c>
      <c r="D51" s="63">
        <f t="shared" si="16"/>
        <v>3.428889839699889E-2</v>
      </c>
      <c r="E51" s="63">
        <f t="shared" si="8"/>
        <v>-0.11250074820981104</v>
      </c>
      <c r="F51" s="74">
        <v>221573.64024390245</v>
      </c>
      <c r="G51" s="75">
        <f t="shared" si="17"/>
        <v>-9.7791628341351577E-3</v>
      </c>
      <c r="H51" s="76">
        <f t="shared" si="9"/>
        <v>-0.16577194533644346</v>
      </c>
      <c r="I51" s="80">
        <v>231023</v>
      </c>
      <c r="J51" s="63">
        <f t="shared" si="18"/>
        <v>2.1292552606802628E-2</v>
      </c>
      <c r="K51" s="63">
        <f t="shared" si="10"/>
        <v>-0.11230607693998307</v>
      </c>
      <c r="L51" s="74">
        <v>391575.11428571428</v>
      </c>
      <c r="M51" s="75">
        <f t="shared" si="19"/>
        <v>8.8183115570650283E-3</v>
      </c>
      <c r="N51" s="76">
        <f t="shared" si="11"/>
        <v>-0.17763509535956623</v>
      </c>
      <c r="O51" s="80">
        <v>252990.77777777778</v>
      </c>
      <c r="P51" s="63">
        <f t="shared" si="20"/>
        <v>0.17466593284772514</v>
      </c>
      <c r="Q51" s="63">
        <f t="shared" si="12"/>
        <v>-0.1042898194224543</v>
      </c>
      <c r="R51" s="74">
        <v>114000</v>
      </c>
      <c r="S51" s="75">
        <f t="shared" si="21"/>
        <v>6.1690861697691224E-2</v>
      </c>
      <c r="T51" s="76">
        <f t="shared" si="13"/>
        <v>-6.2720332912754029E-2</v>
      </c>
      <c r="U51" s="80">
        <v>110636.36363636363</v>
      </c>
      <c r="V51" s="63">
        <f t="shared" si="22"/>
        <v>7.8121787755436323E-4</v>
      </c>
      <c r="W51" s="63">
        <f t="shared" si="14"/>
        <v>-0.15284589994708175</v>
      </c>
      <c r="X51" s="74">
        <v>235290.22222222222</v>
      </c>
      <c r="Y51" s="75">
        <f t="shared" si="23"/>
        <v>7.7936563670539805E-2</v>
      </c>
      <c r="Z51" s="76">
        <f t="shared" si="15"/>
        <v>-0.14654456164800644</v>
      </c>
    </row>
    <row r="52" spans="1:26" ht="12" customHeight="1" x14ac:dyDescent="0.2">
      <c r="A52" s="73">
        <v>39934</v>
      </c>
      <c r="B52" s="73">
        <v>39995</v>
      </c>
      <c r="C52" s="5">
        <v>211173</v>
      </c>
      <c r="D52" s="63">
        <f t="shared" si="16"/>
        <v>1.5792005387464503E-2</v>
      </c>
      <c r="E52" s="63">
        <f t="shared" si="8"/>
        <v>-0.12417777482850434</v>
      </c>
      <c r="F52" s="74">
        <v>226747.57777777777</v>
      </c>
      <c r="G52" s="75">
        <f t="shared" si="17"/>
        <v>2.3350871196501366E-2</v>
      </c>
      <c r="H52" s="76">
        <f t="shared" si="9"/>
        <v>-0.1602173743270624</v>
      </c>
      <c r="I52" s="80">
        <v>235120.77142857143</v>
      </c>
      <c r="J52" s="63">
        <f t="shared" si="18"/>
        <v>1.7737504181710939E-2</v>
      </c>
      <c r="K52" s="63">
        <f t="shared" si="10"/>
        <v>-0.11075022960185699</v>
      </c>
      <c r="L52" s="74">
        <v>408324.66666666669</v>
      </c>
      <c r="M52" s="75">
        <f t="shared" si="19"/>
        <v>4.2774813234762954E-2</v>
      </c>
      <c r="N52" s="76">
        <f t="shared" si="11"/>
        <v>-0.11439467280244409</v>
      </c>
      <c r="O52" s="80">
        <v>260143.68181818182</v>
      </c>
      <c r="P52" s="63">
        <f t="shared" si="20"/>
        <v>2.8273378592033271E-2</v>
      </c>
      <c r="Q52" s="63">
        <f t="shared" si="12"/>
        <v>-3.8666922983931928E-2</v>
      </c>
      <c r="R52" s="74">
        <v>110505</v>
      </c>
      <c r="S52" s="75">
        <f t="shared" si="21"/>
        <v>-3.0657894736842106E-2</v>
      </c>
      <c r="T52" s="76">
        <f t="shared" si="13"/>
        <v>-7.7592779116421151E-2</v>
      </c>
      <c r="U52" s="80">
        <v>113042.5</v>
      </c>
      <c r="V52" s="63">
        <f t="shared" si="22"/>
        <v>2.1748151191454346E-2</v>
      </c>
      <c r="W52" s="63">
        <f t="shared" si="14"/>
        <v>-0.10676722198987332</v>
      </c>
      <c r="X52" s="74">
        <v>234476.66666666666</v>
      </c>
      <c r="Y52" s="75">
        <f t="shared" si="23"/>
        <v>-3.4576683547317133E-3</v>
      </c>
      <c r="Z52" s="76">
        <f t="shared" si="15"/>
        <v>-0.13370709052684948</v>
      </c>
    </row>
    <row r="53" spans="1:26" ht="12" customHeight="1" x14ac:dyDescent="0.2">
      <c r="A53" s="73">
        <v>39965</v>
      </c>
      <c r="B53" s="73">
        <v>40026</v>
      </c>
      <c r="C53" s="80">
        <v>210900</v>
      </c>
      <c r="D53" s="63">
        <f t="shared" si="16"/>
        <v>-1.2927789063942319E-3</v>
      </c>
      <c r="E53" s="63">
        <f t="shared" si="8"/>
        <v>-9.481482117335005E-2</v>
      </c>
      <c r="F53" s="74">
        <v>230675.03448275861</v>
      </c>
      <c r="G53" s="75">
        <f t="shared" si="17"/>
        <v>1.7320832017133636E-2</v>
      </c>
      <c r="H53" s="76">
        <f t="shared" si="9"/>
        <v>-0.10526845761258286</v>
      </c>
      <c r="I53" s="80">
        <v>234780.86842105264</v>
      </c>
      <c r="J53" s="63">
        <f t="shared" si="18"/>
        <v>-1.44565282536957E-3</v>
      </c>
      <c r="K53" s="63">
        <f t="shared" si="10"/>
        <v>-6.5720305968927972E-2</v>
      </c>
      <c r="L53" s="74">
        <v>380628.86486486485</v>
      </c>
      <c r="M53" s="75">
        <f t="shared" si="19"/>
        <v>-6.7827893004590689E-2</v>
      </c>
      <c r="N53" s="76">
        <f t="shared" si="11"/>
        <v>-0.1601872338947421</v>
      </c>
      <c r="O53" s="80">
        <v>264907.5652173913</v>
      </c>
      <c r="P53" s="63">
        <f t="shared" si="20"/>
        <v>1.8312508556479257E-2</v>
      </c>
      <c r="Q53" s="63">
        <f t="shared" si="12"/>
        <v>1.3971395831673394E-3</v>
      </c>
      <c r="R53" s="74">
        <v>111291.90476190476</v>
      </c>
      <c r="S53" s="75">
        <f t="shared" si="21"/>
        <v>7.1209878458420306E-3</v>
      </c>
      <c r="T53" s="76">
        <f t="shared" si="13"/>
        <v>-4.7900139772054651E-2</v>
      </c>
      <c r="U53" s="80">
        <v>114151</v>
      </c>
      <c r="V53" s="63">
        <f t="shared" si="22"/>
        <v>9.8060463984783741E-3</v>
      </c>
      <c r="W53" s="63">
        <f t="shared" si="14"/>
        <v>-9.4638466622604112E-2</v>
      </c>
      <c r="X53" s="74">
        <v>225327.53846153847</v>
      </c>
      <c r="Y53" s="75">
        <f t="shared" si="23"/>
        <v>-3.9019354612945922E-2</v>
      </c>
      <c r="Z53" s="76">
        <f t="shared" si="15"/>
        <v>-0.12743624105146589</v>
      </c>
    </row>
    <row r="54" spans="1:26" ht="12" customHeight="1" x14ac:dyDescent="0.2">
      <c r="A54" s="73">
        <v>39995</v>
      </c>
      <c r="B54" s="73">
        <v>40057</v>
      </c>
      <c r="C54" s="80">
        <v>208359</v>
      </c>
      <c r="D54" s="63">
        <f t="shared" si="16"/>
        <v>-1.2048364153627311E-2</v>
      </c>
      <c r="E54" s="63">
        <f t="shared" si="8"/>
        <v>-5.008548177528549E-2</v>
      </c>
      <c r="F54" s="74">
        <v>226144.3448275862</v>
      </c>
      <c r="G54" s="75">
        <f t="shared" si="17"/>
        <v>-1.964100564819049E-2</v>
      </c>
      <c r="H54" s="76">
        <f t="shared" si="9"/>
        <v>-5.3985232842304609E-2</v>
      </c>
      <c r="I54" s="80">
        <v>238097.21518987342</v>
      </c>
      <c r="J54" s="63">
        <f t="shared" si="18"/>
        <v>1.412528538259461E-2</v>
      </c>
      <c r="K54" s="63">
        <f t="shared" si="10"/>
        <v>-5.5488767708346765E-2</v>
      </c>
      <c r="L54" s="74">
        <v>374167.75675675675</v>
      </c>
      <c r="M54" s="75">
        <f t="shared" si="19"/>
        <v>-1.697482430924413E-2</v>
      </c>
      <c r="N54" s="76">
        <f t="shared" si="11"/>
        <v>-0.15659083301889187</v>
      </c>
      <c r="O54" s="80">
        <v>254455.91666666666</v>
      </c>
      <c r="P54" s="63">
        <f t="shared" si="20"/>
        <v>-3.9453945160636272E-2</v>
      </c>
      <c r="Q54" s="63">
        <f t="shared" si="12"/>
        <v>1.8765074305218121E-3</v>
      </c>
      <c r="R54" s="74">
        <v>108901.57894736843</v>
      </c>
      <c r="S54" s="75">
        <f t="shared" si="21"/>
        <v>-2.1477984581629195E-2</v>
      </c>
      <c r="T54" s="76">
        <f t="shared" si="13"/>
        <v>-4.9303103469664711E-2</v>
      </c>
      <c r="U54" s="80">
        <v>116778.88888888889</v>
      </c>
      <c r="V54" s="63">
        <f t="shared" si="22"/>
        <v>2.3021163974813019E-2</v>
      </c>
      <c r="W54" s="63">
        <f t="shared" si="14"/>
        <v>-3.2005544612242476E-3</v>
      </c>
      <c r="X54" s="74">
        <v>219640.14285714287</v>
      </c>
      <c r="Y54" s="75">
        <f t="shared" si="23"/>
        <v>-2.5240570430171361E-2</v>
      </c>
      <c r="Z54" s="76">
        <f t="shared" si="15"/>
        <v>-0.12497540296803467</v>
      </c>
    </row>
    <row r="55" spans="1:26" ht="12" customHeight="1" x14ac:dyDescent="0.2">
      <c r="A55" s="73">
        <v>40026</v>
      </c>
      <c r="B55" s="73">
        <v>40087</v>
      </c>
      <c r="C55" s="80">
        <v>211417</v>
      </c>
      <c r="D55" s="63">
        <f t="shared" si="16"/>
        <v>1.4676591843884923E-2</v>
      </c>
      <c r="E55" s="63">
        <f t="shared" si="8"/>
        <v>5.8503394548695242E-2</v>
      </c>
      <c r="F55" s="74">
        <v>230735.46103896105</v>
      </c>
      <c r="G55" s="75">
        <f t="shared" si="17"/>
        <v>2.0301706924730434E-2</v>
      </c>
      <c r="H55" s="76">
        <f t="shared" si="9"/>
        <v>3.8341424271541635E-2</v>
      </c>
      <c r="I55" s="80">
        <v>231579.95714285714</v>
      </c>
      <c r="J55" s="63">
        <f t="shared" si="18"/>
        <v>-2.7372256503794157E-2</v>
      </c>
      <c r="K55" s="63">
        <f t="shared" si="10"/>
        <v>-2.5496251214327637E-2</v>
      </c>
      <c r="L55" s="74">
        <v>382224.92682926828</v>
      </c>
      <c r="M55" s="75">
        <f t="shared" si="19"/>
        <v>2.1533576656498132E-2</v>
      </c>
      <c r="N55" s="76">
        <f t="shared" si="11"/>
        <v>-0.13087376173305931</v>
      </c>
      <c r="O55" s="80">
        <v>260237.96153846153</v>
      </c>
      <c r="P55" s="63">
        <f t="shared" si="20"/>
        <v>2.2723169292106826E-2</v>
      </c>
      <c r="Q55" s="63">
        <f t="shared" si="12"/>
        <v>6.5713132558146148E-2</v>
      </c>
      <c r="R55" s="74">
        <v>110559</v>
      </c>
      <c r="S55" s="75">
        <f t="shared" si="21"/>
        <v>1.5219440054515587E-2</v>
      </c>
      <c r="T55" s="76">
        <f t="shared" si="13"/>
        <v>-1.6434689074542819E-2</v>
      </c>
      <c r="U55" s="80">
        <v>111438.88888888889</v>
      </c>
      <c r="V55" s="63">
        <f t="shared" si="22"/>
        <v>-4.5727443126135858E-2</v>
      </c>
      <c r="W55" s="63">
        <f t="shared" si="14"/>
        <v>-2.4096672762717652E-2</v>
      </c>
      <c r="X55" s="74">
        <v>234406.7</v>
      </c>
      <c r="Y55" s="75">
        <f t="shared" si="23"/>
        <v>6.7230684476751179E-2</v>
      </c>
      <c r="Z55" s="76">
        <f t="shared" si="15"/>
        <v>-1.7159925520852104E-3</v>
      </c>
    </row>
    <row r="56" spans="1:26" ht="12" customHeight="1" x14ac:dyDescent="0.2">
      <c r="A56" s="73">
        <v>40057</v>
      </c>
      <c r="B56" s="73">
        <v>40118</v>
      </c>
      <c r="C56" s="80">
        <v>217982</v>
      </c>
      <c r="D56" s="63">
        <f t="shared" si="16"/>
        <v>3.1052375163775903E-2</v>
      </c>
      <c r="E56" s="63">
        <f t="shared" si="8"/>
        <v>0.10731139862946204</v>
      </c>
      <c r="F56" s="74">
        <v>243593.04046242774</v>
      </c>
      <c r="G56" s="75">
        <f t="shared" si="17"/>
        <v>5.5724331949546402E-2</v>
      </c>
      <c r="H56" s="76">
        <f t="shared" si="9"/>
        <v>0.11168570458280858</v>
      </c>
      <c r="I56" s="80">
        <v>233327.10144927536</v>
      </c>
      <c r="J56" s="63">
        <f t="shared" si="18"/>
        <v>7.544453880956814E-3</v>
      </c>
      <c r="K56" s="63">
        <f t="shared" si="10"/>
        <v>-4.1158472065851992E-3</v>
      </c>
      <c r="L56" s="74">
        <v>400848.60869565216</v>
      </c>
      <c r="M56" s="75">
        <f t="shared" si="19"/>
        <v>4.8724404294811174E-2</v>
      </c>
      <c r="N56" s="76">
        <f t="shared" si="11"/>
        <v>-9.3780719503185894E-2</v>
      </c>
      <c r="O56" s="80">
        <v>264585.96875</v>
      </c>
      <c r="P56" s="63">
        <f t="shared" si="20"/>
        <v>1.6707813056304754E-2</v>
      </c>
      <c r="Q56" s="63">
        <f t="shared" si="12"/>
        <v>0.11673061224685566</v>
      </c>
      <c r="R56" s="74">
        <v>112236.72222222222</v>
      </c>
      <c r="S56" s="75">
        <f t="shared" si="21"/>
        <v>1.5174904098465225E-2</v>
      </c>
      <c r="T56" s="76">
        <f t="shared" si="13"/>
        <v>1.6584206637050292E-2</v>
      </c>
      <c r="U56" s="80">
        <v>111152.14285714286</v>
      </c>
      <c r="V56" s="63">
        <f t="shared" si="22"/>
        <v>-2.5731235711793365E-3</v>
      </c>
      <c r="W56" s="63">
        <f t="shared" si="14"/>
        <v>-1.0025643028783504E-2</v>
      </c>
      <c r="X56" s="74">
        <v>248191.5</v>
      </c>
      <c r="Y56" s="75">
        <f t="shared" si="23"/>
        <v>5.8807192797816654E-2</v>
      </c>
      <c r="Z56" s="76">
        <f t="shared" si="15"/>
        <v>2.89116668566749E-2</v>
      </c>
    </row>
    <row r="57" spans="1:26" ht="12" customHeight="1" x14ac:dyDescent="0.2">
      <c r="A57" s="73">
        <v>40087</v>
      </c>
      <c r="B57" s="73">
        <v>40148</v>
      </c>
      <c r="C57" s="1">
        <v>218043</v>
      </c>
      <c r="D57" s="63">
        <f t="shared" si="16"/>
        <v>2.7983961978517158E-4</v>
      </c>
      <c r="E57" s="63">
        <f t="shared" si="8"/>
        <v>0.12768807472304688</v>
      </c>
      <c r="F57" s="74">
        <v>245517.29032258064</v>
      </c>
      <c r="G57" s="75">
        <f t="shared" si="17"/>
        <v>7.8994451421927625E-3</v>
      </c>
      <c r="H57" s="76">
        <f t="shared" si="9"/>
        <v>0.10856794600631603</v>
      </c>
      <c r="I57" s="80">
        <v>245495.72580645161</v>
      </c>
      <c r="J57" s="63">
        <f t="shared" si="18"/>
        <v>5.2152640141641005E-2</v>
      </c>
      <c r="K57" s="63">
        <f t="shared" si="10"/>
        <v>7.5503849947153201E-2</v>
      </c>
      <c r="L57" s="74">
        <v>397499.66666666669</v>
      </c>
      <c r="M57" s="75">
        <f t="shared" si="19"/>
        <v>-8.3546305421461353E-3</v>
      </c>
      <c r="N57" s="76">
        <f t="shared" si="11"/>
        <v>4.8811785400175944E-2</v>
      </c>
      <c r="O57" s="80">
        <v>265564.65384615387</v>
      </c>
      <c r="P57" s="63">
        <f t="shared" si="20"/>
        <v>3.698930448872817E-3</v>
      </c>
      <c r="Q57" s="63">
        <f t="shared" si="12"/>
        <v>0.10660211495825456</v>
      </c>
      <c r="R57" s="74">
        <v>107270.77777777778</v>
      </c>
      <c r="S57" s="75">
        <f t="shared" si="21"/>
        <v>-4.4245273259247098E-2</v>
      </c>
      <c r="T57" s="76">
        <f t="shared" si="13"/>
        <v>-9.85346896962358E-3</v>
      </c>
      <c r="U57" s="80">
        <v>109584.28571428571</v>
      </c>
      <c r="V57" s="63">
        <f t="shared" si="22"/>
        <v>-1.4105505324105372E-2</v>
      </c>
      <c r="W57" s="63">
        <f t="shared" si="14"/>
        <v>-4.3489201362300611E-2</v>
      </c>
      <c r="X57" s="74">
        <v>240203.11764705883</v>
      </c>
      <c r="Y57" s="75">
        <f t="shared" si="23"/>
        <v>-3.2186365580373133E-2</v>
      </c>
      <c r="Z57" s="76">
        <f t="shared" si="15"/>
        <v>-2.3197791362799314E-2</v>
      </c>
    </row>
    <row r="58" spans="1:26" ht="12" customHeight="1" x14ac:dyDescent="0.2">
      <c r="A58" s="73">
        <v>40118</v>
      </c>
      <c r="B58" s="73">
        <v>40179</v>
      </c>
      <c r="C58" s="1">
        <v>211948</v>
      </c>
      <c r="D58" s="63">
        <f t="shared" si="16"/>
        <v>-2.7953201891370072E-2</v>
      </c>
      <c r="E58" s="63">
        <f t="shared" si="8"/>
        <v>8.1919346605410892E-2</v>
      </c>
      <c r="F58" s="74">
        <v>239815.03086419753</v>
      </c>
      <c r="G58" s="75">
        <f t="shared" si="17"/>
        <v>-2.3225490355041845E-2</v>
      </c>
      <c r="H58" s="76">
        <f t="shared" si="9"/>
        <v>5.8667693906599094E-2</v>
      </c>
      <c r="I58" s="80">
        <v>253954.17391304349</v>
      </c>
      <c r="J58" s="63">
        <f t="shared" si="18"/>
        <v>3.4454563633667945E-2</v>
      </c>
      <c r="K58" s="63">
        <f t="shared" si="10"/>
        <v>0.18004478743377184</v>
      </c>
      <c r="L58" s="74">
        <v>400320.14285714284</v>
      </c>
      <c r="M58" s="75">
        <f t="shared" si="19"/>
        <v>7.0955435362447528E-3</v>
      </c>
      <c r="N58" s="76">
        <f t="shared" si="11"/>
        <v>8.9560855006540763E-3</v>
      </c>
      <c r="O58" s="80">
        <v>263269.6875</v>
      </c>
      <c r="P58" s="63">
        <f t="shared" si="20"/>
        <v>-8.64183660331308E-3</v>
      </c>
      <c r="Q58" s="63">
        <f t="shared" si="12"/>
        <v>0.10523273222289431</v>
      </c>
      <c r="R58" s="74">
        <v>106798.30434782608</v>
      </c>
      <c r="S58" s="75">
        <f t="shared" si="21"/>
        <v>-4.404493374052687E-3</v>
      </c>
      <c r="T58" s="76">
        <f t="shared" si="13"/>
        <v>-9.4667512421180433E-3</v>
      </c>
      <c r="U58" s="80">
        <v>108640.05882352941</v>
      </c>
      <c r="V58" s="63">
        <f t="shared" si="22"/>
        <v>-8.6164442702865163E-3</v>
      </c>
      <c r="W58" s="63">
        <f t="shared" si="14"/>
        <v>-7.0956204609048279E-2</v>
      </c>
      <c r="X58" s="74">
        <v>231226.08333333334</v>
      </c>
      <c r="Y58" s="75">
        <f t="shared" si="23"/>
        <v>-3.7372680261860025E-2</v>
      </c>
      <c r="Z58" s="76">
        <f t="shared" si="15"/>
        <v>-0.10550976581338622</v>
      </c>
    </row>
    <row r="59" spans="1:26" ht="12" customHeight="1" x14ac:dyDescent="0.2">
      <c r="A59" s="73">
        <v>40148</v>
      </c>
      <c r="B59" s="73">
        <v>40210</v>
      </c>
      <c r="C59" s="1">
        <v>202167</v>
      </c>
      <c r="D59" s="63">
        <f t="shared" si="16"/>
        <v>-4.6148111801007752E-2</v>
      </c>
      <c r="E59" s="63">
        <f t="shared" si="8"/>
        <v>2.3029511780422673E-2</v>
      </c>
      <c r="F59" s="74">
        <v>229459.70078740158</v>
      </c>
      <c r="G59" s="75">
        <f t="shared" si="17"/>
        <v>-4.3180488059816224E-2</v>
      </c>
      <c r="H59" s="76">
        <f t="shared" si="9"/>
        <v>4.8244292620345908E-2</v>
      </c>
      <c r="I59" s="80">
        <v>250042.21052631579</v>
      </c>
      <c r="J59" s="63">
        <f t="shared" si="18"/>
        <v>-1.5404209847983075E-2</v>
      </c>
      <c r="K59" s="63">
        <f t="shared" si="10"/>
        <v>0.22502632621834628</v>
      </c>
      <c r="L59" s="74">
        <v>385485.96</v>
      </c>
      <c r="M59" s="75">
        <f t="shared" si="19"/>
        <v>-3.7055799269227641E-2</v>
      </c>
      <c r="N59" s="76">
        <f t="shared" si="11"/>
        <v>-7.8495680445563765E-2</v>
      </c>
      <c r="O59" s="80">
        <v>239116.57142857142</v>
      </c>
      <c r="P59" s="63">
        <f t="shared" si="20"/>
        <v>-9.1742867554505558E-2</v>
      </c>
      <c r="Q59" s="63">
        <f t="shared" si="12"/>
        <v>-1.836458217262027E-2</v>
      </c>
      <c r="R59" s="74">
        <v>105371.875</v>
      </c>
      <c r="S59" s="75">
        <f t="shared" si="21"/>
        <v>-1.3356292092245314E-2</v>
      </c>
      <c r="T59" s="76">
        <f t="shared" si="13"/>
        <v>-1.4624106606105136E-2</v>
      </c>
      <c r="U59" s="80">
        <v>110975.08333333333</v>
      </c>
      <c r="V59" s="63">
        <f t="shared" si="22"/>
        <v>2.1493218386385848E-2</v>
      </c>
      <c r="W59" s="63">
        <f t="shared" si="14"/>
        <v>-2.9726047358834329E-2</v>
      </c>
      <c r="X59" s="74">
        <v>204054.55555555556</v>
      </c>
      <c r="Y59" s="75">
        <f t="shared" si="23"/>
        <v>-0.11751065185240184</v>
      </c>
      <c r="Z59" s="76">
        <f t="shared" si="15"/>
        <v>-0.16980714138877495</v>
      </c>
    </row>
    <row r="60" spans="1:26" ht="12" customHeight="1" x14ac:dyDescent="0.2">
      <c r="A60" s="73">
        <v>40179</v>
      </c>
      <c r="B60" s="73">
        <v>40238</v>
      </c>
      <c r="C60" s="1">
        <v>207420</v>
      </c>
      <c r="D60" s="63">
        <f t="shared" si="16"/>
        <v>2.5983469112169644E-2</v>
      </c>
      <c r="E60" s="63">
        <f t="shared" si="8"/>
        <v>5.8832537839148547E-2</v>
      </c>
      <c r="F60" s="74">
        <v>243676.13768115942</v>
      </c>
      <c r="G60" s="75">
        <f t="shared" si="17"/>
        <v>6.195613802760791E-2</v>
      </c>
      <c r="H60" s="76">
        <f t="shared" si="9"/>
        <v>9.6350311763153007E-2</v>
      </c>
      <c r="I60" s="80">
        <v>225732.13513513515</v>
      </c>
      <c r="J60" s="63">
        <f t="shared" si="18"/>
        <v>-9.722388607911514E-2</v>
      </c>
      <c r="K60" s="63">
        <f t="shared" si="10"/>
        <v>0.10230708531564447</v>
      </c>
      <c r="L60" s="74">
        <v>368298.46153846156</v>
      </c>
      <c r="M60" s="75">
        <f t="shared" si="19"/>
        <v>-4.4586574467040174E-2</v>
      </c>
      <c r="N60" s="76">
        <f t="shared" si="11"/>
        <v>-0.11740796869514325</v>
      </c>
      <c r="O60" s="80">
        <v>258106.16666666666</v>
      </c>
      <c r="P60" s="63">
        <f t="shared" si="20"/>
        <v>7.9415638676334055E-2</v>
      </c>
      <c r="Q60" s="63">
        <f t="shared" si="12"/>
        <v>0.16217729133112813</v>
      </c>
      <c r="R60" s="74">
        <v>110305.43478260869</v>
      </c>
      <c r="S60" s="75">
        <f t="shared" si="21"/>
        <v>4.6820461177222938E-2</v>
      </c>
      <c r="T60" s="76">
        <f t="shared" si="13"/>
        <v>5.6386030047980595E-2</v>
      </c>
      <c r="U60" s="80">
        <v>110399.4</v>
      </c>
      <c r="V60" s="63">
        <f t="shared" si="22"/>
        <v>-5.1875007978517962E-3</v>
      </c>
      <c r="W60" s="63" t="str">
        <f t="shared" si="14"/>
        <v>.</v>
      </c>
      <c r="X60" s="74">
        <v>217229.33333333334</v>
      </c>
      <c r="Y60" s="75">
        <f t="shared" si="23"/>
        <v>6.4564977448841265E-2</v>
      </c>
      <c r="Z60" s="76">
        <f t="shared" si="15"/>
        <v>5.2071247914760921E-2</v>
      </c>
    </row>
    <row r="61" spans="1:26" ht="12" customHeight="1" x14ac:dyDescent="0.2">
      <c r="A61" s="73">
        <v>40210</v>
      </c>
      <c r="B61" s="73">
        <v>40269</v>
      </c>
      <c r="C61" s="1">
        <v>216804</v>
      </c>
      <c r="D61" s="63">
        <f t="shared" si="16"/>
        <v>4.5241538906566348E-2</v>
      </c>
      <c r="E61" s="63">
        <f t="shared" si="8"/>
        <v>9.9032787882474604E-2</v>
      </c>
      <c r="F61" s="74">
        <v>251993.408839779</v>
      </c>
      <c r="G61" s="75">
        <f t="shared" si="17"/>
        <v>3.4132481078235077E-2</v>
      </c>
      <c r="H61" s="76">
        <f t="shared" si="9"/>
        <v>0.12385061470314351</v>
      </c>
      <c r="I61" s="80">
        <v>234311.38297872341</v>
      </c>
      <c r="J61" s="63">
        <f t="shared" si="18"/>
        <v>3.8006320360423063E-2</v>
      </c>
      <c r="K61" s="63">
        <f t="shared" si="10"/>
        <v>0.10768113934923784</v>
      </c>
      <c r="L61" s="74">
        <v>375537.79411764705</v>
      </c>
      <c r="M61" s="75">
        <f t="shared" si="19"/>
        <v>1.9656157533064933E-2</v>
      </c>
      <c r="N61" s="76">
        <f t="shared" si="11"/>
        <v>-4.7283078831237835E-2</v>
      </c>
      <c r="O61" s="80">
        <v>268543.36363636365</v>
      </c>
      <c r="P61" s="63">
        <f t="shared" si="20"/>
        <v>4.0437611795522077E-2</v>
      </c>
      <c r="Q61" s="63">
        <f t="shared" si="12"/>
        <v>0.19511955334385256</v>
      </c>
      <c r="R61" s="74">
        <v>105547.32142857143</v>
      </c>
      <c r="S61" s="75">
        <f t="shared" si="21"/>
        <v>-4.3135801634929472E-2</v>
      </c>
      <c r="T61" s="76">
        <f t="shared" si="13"/>
        <v>2.303858326787811E-3</v>
      </c>
      <c r="U61" s="80">
        <v>113788.57142857143</v>
      </c>
      <c r="V61" s="63">
        <f t="shared" si="22"/>
        <v>3.0699183406535102E-2</v>
      </c>
      <c r="W61" s="63">
        <f t="shared" si="14"/>
        <v>3.09484454939013E-3</v>
      </c>
      <c r="X61" s="74">
        <v>235768.5</v>
      </c>
      <c r="Y61" s="75">
        <f t="shared" si="23"/>
        <v>8.534375345257228E-2</v>
      </c>
      <c r="Z61" s="76">
        <f t="shared" si="15"/>
        <v>0.13241490443672488</v>
      </c>
    </row>
    <row r="62" spans="1:26" ht="12" customHeight="1" x14ac:dyDescent="0.2">
      <c r="A62" s="73">
        <v>40238</v>
      </c>
      <c r="B62" s="73">
        <v>40299</v>
      </c>
      <c r="C62" s="1">
        <v>224797</v>
      </c>
      <c r="D62" s="63">
        <f t="shared" si="16"/>
        <v>3.6867400970461706E-2</v>
      </c>
      <c r="E62" s="63">
        <f t="shared" si="8"/>
        <v>0.11840416322550462</v>
      </c>
      <c r="F62" s="74">
        <v>256152.74222222221</v>
      </c>
      <c r="G62" s="75">
        <f t="shared" si="17"/>
        <v>1.6505722913918719E-2</v>
      </c>
      <c r="H62" s="76">
        <f t="shared" si="9"/>
        <v>0.1447561296840727</v>
      </c>
      <c r="I62" s="80">
        <v>236783.47619047618</v>
      </c>
      <c r="J62" s="63">
        <f t="shared" si="18"/>
        <v>1.0550461442913495E-2</v>
      </c>
      <c r="K62" s="63">
        <f t="shared" si="10"/>
        <v>4.6758118514968361E-2</v>
      </c>
      <c r="L62" s="74">
        <v>386257.74358974356</v>
      </c>
      <c r="M62" s="75">
        <f t="shared" si="19"/>
        <v>2.8545594185223955E-2</v>
      </c>
      <c r="N62" s="76">
        <f t="shared" si="11"/>
        <v>-4.8808759850681449E-3</v>
      </c>
      <c r="O62" s="80">
        <v>292030.31578947371</v>
      </c>
      <c r="P62" s="63">
        <f t="shared" si="20"/>
        <v>8.7460556965816227E-2</v>
      </c>
      <c r="Q62" s="63">
        <f t="shared" si="12"/>
        <v>0.35593109887181718</v>
      </c>
      <c r="R62" s="74">
        <v>108467.24137931035</v>
      </c>
      <c r="S62" s="75">
        <f t="shared" si="21"/>
        <v>2.7664557576811299E-2</v>
      </c>
      <c r="T62" s="76">
        <f t="shared" si="13"/>
        <v>1.0163850578697176E-2</v>
      </c>
      <c r="U62" s="80">
        <v>109440</v>
      </c>
      <c r="V62" s="63">
        <f t="shared" si="22"/>
        <v>-3.8216240646813726E-2</v>
      </c>
      <c r="W62" s="63">
        <f t="shared" si="14"/>
        <v>-1.0040705563093666E-2</v>
      </c>
      <c r="X62" s="74">
        <v>252342.52173913043</v>
      </c>
      <c r="Y62" s="75">
        <f t="shared" si="23"/>
        <v>7.0297863112037673E-2</v>
      </c>
      <c r="Z62" s="76">
        <f t="shared" si="15"/>
        <v>0.15605836988217403</v>
      </c>
    </row>
    <row r="63" spans="1:26" ht="12" customHeight="1" x14ac:dyDescent="0.2">
      <c r="A63" s="73">
        <v>40269</v>
      </c>
      <c r="B63" s="73">
        <v>40330</v>
      </c>
      <c r="C63" s="77">
        <v>227760</v>
      </c>
      <c r="D63" s="63">
        <f t="shared" si="16"/>
        <v>1.318078088230723E-2</v>
      </c>
      <c r="E63" s="63">
        <f t="shared" si="8"/>
        <v>9.5579392948193842E-2</v>
      </c>
      <c r="F63" s="74">
        <v>250914.94957983194</v>
      </c>
      <c r="G63" s="75">
        <f t="shared" si="17"/>
        <v>-2.0447927267732591E-2</v>
      </c>
      <c r="H63" s="76">
        <f t="shared" si="9"/>
        <v>0.1324223824802957</v>
      </c>
      <c r="I63" s="80">
        <v>268407.43373493978</v>
      </c>
      <c r="J63" s="63">
        <f t="shared" si="18"/>
        <v>0.13355643752363977</v>
      </c>
      <c r="K63" s="63">
        <f t="shared" si="10"/>
        <v>0.16182126340208458</v>
      </c>
      <c r="L63" s="74">
        <v>418996.79166666669</v>
      </c>
      <c r="M63" s="75">
        <f t="shared" si="19"/>
        <v>8.4759590248360883E-2</v>
      </c>
      <c r="N63" s="76">
        <f t="shared" si="11"/>
        <v>7.0029162683060697E-2</v>
      </c>
      <c r="O63" s="80">
        <v>290068</v>
      </c>
      <c r="P63" s="63">
        <f t="shared" si="20"/>
        <v>-6.7195619200314249E-3</v>
      </c>
      <c r="Q63" s="63">
        <f t="shared" si="12"/>
        <v>0.14655562763157381</v>
      </c>
      <c r="R63" s="74">
        <v>108225</v>
      </c>
      <c r="S63" s="75">
        <f t="shared" si="21"/>
        <v>-2.2333137289186622E-3</v>
      </c>
      <c r="T63" s="76">
        <f t="shared" si="13"/>
        <v>-5.0657894736842124E-2</v>
      </c>
      <c r="U63" s="80">
        <v>110630.06666666667</v>
      </c>
      <c r="V63" s="63">
        <f t="shared" si="22"/>
        <v>1.0874147173489224E-2</v>
      </c>
      <c r="W63" s="63">
        <f t="shared" si="14"/>
        <v>-5.691591344836322E-5</v>
      </c>
      <c r="X63" s="74">
        <v>256038.04347826086</v>
      </c>
      <c r="Y63" s="75">
        <f t="shared" si="23"/>
        <v>1.464486331380499E-2</v>
      </c>
      <c r="Z63" s="76">
        <f t="shared" si="15"/>
        <v>8.8179700202089872E-2</v>
      </c>
    </row>
    <row r="64" spans="1:26" ht="12" customHeight="1" x14ac:dyDescent="0.2">
      <c r="A64" s="73">
        <v>40299</v>
      </c>
      <c r="B64" s="73">
        <v>40360</v>
      </c>
      <c r="C64" s="77">
        <v>231309</v>
      </c>
      <c r="D64" s="63">
        <f>IFERROR(C64/C63-1,".")</f>
        <v>1.5582191780821875E-2</v>
      </c>
      <c r="E64" s="63">
        <f t="shared" ref="E64:E76" si="24">IFERROR(C64/C52-1,".")</f>
        <v>9.535309911778489E-2</v>
      </c>
      <c r="F64" s="74">
        <v>253572.55</v>
      </c>
      <c r="G64" s="75">
        <f>IFERROR(F64/F63-1,".")</f>
        <v>1.059163842018318E-2</v>
      </c>
      <c r="H64" s="76">
        <f t="shared" ref="H64:H76" si="25">IFERROR(F64/F52-1,".")</f>
        <v>0.11830323607033999</v>
      </c>
      <c r="I64" s="80">
        <v>272239.06666666665</v>
      </c>
      <c r="J64" s="63">
        <f>IFERROR(I64/I63-1,".")</f>
        <v>1.42754352158172E-2</v>
      </c>
      <c r="K64" s="63">
        <f t="shared" ref="K64:K76" si="26">IFERROR(I64/I52-1,".")</f>
        <v>0.15786906028152248</v>
      </c>
      <c r="L64" s="74">
        <v>416985.33333333331</v>
      </c>
      <c r="M64" s="75">
        <f>IFERROR(L64/L63-1,".")</f>
        <v>-4.8006533065140244E-3</v>
      </c>
      <c r="N64" s="76">
        <f t="shared" ref="N64:N76" si="27">IFERROR(L64/L52-1,".")</f>
        <v>2.1210246095018981E-2</v>
      </c>
      <c r="O64" s="80">
        <v>288876.53846153844</v>
      </c>
      <c r="P64" s="63">
        <f>IFERROR(O64/O63-1,".")</f>
        <v>-4.1075249198861963E-3</v>
      </c>
      <c r="Q64" s="63">
        <f t="shared" ref="Q64:Q76" si="28">IFERROR(O64/O52-1,".")</f>
        <v>0.1104499499758691</v>
      </c>
      <c r="R64" s="74">
        <v>110345.45454545454</v>
      </c>
      <c r="S64" s="75">
        <f>IFERROR(R64/R63-1,".")</f>
        <v>1.9593019593019623E-2</v>
      </c>
      <c r="T64" s="76">
        <f t="shared" ref="T64:T76" si="29">IFERROR(R64/R52-1,".")</f>
        <v>-1.4437849377445522E-3</v>
      </c>
      <c r="U64" s="80">
        <v>110561.57142857143</v>
      </c>
      <c r="V64" s="63">
        <f>IFERROR(U64/U63-1,".")</f>
        <v>-6.1913763734422478E-4</v>
      </c>
      <c r="W64" s="63">
        <f t="shared" ref="W64:W76" si="30">IFERROR(U64/U52-1,".")</f>
        <v>-2.194686574897553E-2</v>
      </c>
      <c r="X64" s="74">
        <v>251449.85714285713</v>
      </c>
      <c r="Y64" s="75">
        <f>IFERROR(X64/X63-1,".")</f>
        <v>-1.7919939838133114E-2</v>
      </c>
      <c r="Z64" s="76">
        <f t="shared" ref="Z64:Z76" si="31">IFERROR(X64/X52-1,".")</f>
        <v>7.2387545922936836E-2</v>
      </c>
    </row>
    <row r="65" spans="1:26" ht="12" customHeight="1" x14ac:dyDescent="0.2">
      <c r="A65" s="73">
        <v>40330</v>
      </c>
      <c r="B65" s="73">
        <v>40391</v>
      </c>
      <c r="C65" s="77">
        <v>230884</v>
      </c>
      <c r="D65" s="63">
        <f t="shared" si="16"/>
        <v>-1.8373690604343018E-3</v>
      </c>
      <c r="E65" s="63">
        <f t="shared" si="24"/>
        <v>9.4755808440019074E-2</v>
      </c>
      <c r="F65" s="74">
        <v>255189.94067796611</v>
      </c>
      <c r="G65" s="75">
        <f t="shared" si="17"/>
        <v>6.3784139015288233E-3</v>
      </c>
      <c r="H65" s="76">
        <f t="shared" si="25"/>
        <v>0.10627463977702289</v>
      </c>
      <c r="I65" s="80">
        <v>274130.375</v>
      </c>
      <c r="J65" s="63">
        <f t="shared" si="18"/>
        <v>6.9472333875177927E-3</v>
      </c>
      <c r="K65" s="63">
        <f t="shared" si="26"/>
        <v>0.16760099254926741</v>
      </c>
      <c r="L65" s="74">
        <v>433843.06153846154</v>
      </c>
      <c r="M65" s="75">
        <f t="shared" si="19"/>
        <v>4.0427628641922286E-2</v>
      </c>
      <c r="N65" s="76">
        <f t="shared" si="27"/>
        <v>0.13980599367441404</v>
      </c>
      <c r="O65" s="80">
        <v>265263.34782608697</v>
      </c>
      <c r="P65" s="63">
        <f t="shared" si="20"/>
        <v>-8.174146215268141E-2</v>
      </c>
      <c r="Q65" s="63">
        <f t="shared" si="28"/>
        <v>1.3430443498421152E-3</v>
      </c>
      <c r="R65" s="74">
        <v>105258.05555555556</v>
      </c>
      <c r="S65" s="75">
        <f t="shared" si="21"/>
        <v>-4.6104291389758467E-2</v>
      </c>
      <c r="T65" s="76">
        <f t="shared" si="29"/>
        <v>-5.4216424988483003E-2</v>
      </c>
      <c r="U65" s="80">
        <v>113061.57142857143</v>
      </c>
      <c r="V65" s="63">
        <f t="shared" si="22"/>
        <v>2.2611834905178929E-2</v>
      </c>
      <c r="W65" s="63">
        <f t="shared" si="30"/>
        <v>-9.5437496949528633E-3</v>
      </c>
      <c r="X65" s="74">
        <v>236809.20689655171</v>
      </c>
      <c r="Y65" s="75">
        <f t="shared" si="23"/>
        <v>-5.8224929664555614E-2</v>
      </c>
      <c r="Z65" s="76">
        <f t="shared" si="31"/>
        <v>5.095546027532305E-2</v>
      </c>
    </row>
    <row r="66" spans="1:26" ht="12" customHeight="1" x14ac:dyDescent="0.2">
      <c r="A66" s="73">
        <v>40360</v>
      </c>
      <c r="B66" s="73">
        <v>40422</v>
      </c>
      <c r="C66" s="77">
        <v>229787</v>
      </c>
      <c r="D66" s="63">
        <f t="shared" si="16"/>
        <v>-4.7513036849673451E-3</v>
      </c>
      <c r="E66" s="63">
        <f t="shared" si="24"/>
        <v>0.10284172989887641</v>
      </c>
      <c r="F66" s="74">
        <v>266163.98611111112</v>
      </c>
      <c r="G66" s="75">
        <f t="shared" si="17"/>
        <v>4.3003440511762081E-2</v>
      </c>
      <c r="H66" s="76">
        <f t="shared" si="25"/>
        <v>0.17696503228518101</v>
      </c>
      <c r="I66" s="80">
        <v>243791.53086419753</v>
      </c>
      <c r="J66" s="63">
        <f t="shared" si="18"/>
        <v>-0.11067304794589972</v>
      </c>
      <c r="K66" s="63">
        <f t="shared" si="26"/>
        <v>2.3915927239145152E-2</v>
      </c>
      <c r="L66" s="74">
        <v>419677.25</v>
      </c>
      <c r="M66" s="75">
        <f t="shared" si="19"/>
        <v>-3.2651925994224285E-2</v>
      </c>
      <c r="N66" s="76">
        <f t="shared" si="27"/>
        <v>0.12162858082084438</v>
      </c>
      <c r="O66" s="80">
        <v>263131.30769230769</v>
      </c>
      <c r="P66" s="63">
        <f t="shared" si="20"/>
        <v>-8.0374471303781281E-3</v>
      </c>
      <c r="Q66" s="63">
        <f t="shared" si="28"/>
        <v>3.4093886042373622E-2</v>
      </c>
      <c r="R66" s="74">
        <v>105293.4375</v>
      </c>
      <c r="S66" s="75">
        <f t="shared" si="21"/>
        <v>3.3614476590604347E-4</v>
      </c>
      <c r="T66" s="76">
        <f t="shared" si="29"/>
        <v>-3.3132131620536187E-2</v>
      </c>
      <c r="U66" s="80">
        <v>107384.25</v>
      </c>
      <c r="V66" s="63">
        <f t="shared" si="22"/>
        <v>-5.0214421724698699E-2</v>
      </c>
      <c r="W66" s="63">
        <f t="shared" si="30"/>
        <v>-8.0448092786938319E-2</v>
      </c>
      <c r="X66" s="74">
        <v>239567</v>
      </c>
      <c r="Y66" s="75">
        <f t="shared" si="23"/>
        <v>1.1645632953168894E-2</v>
      </c>
      <c r="Z66" s="76">
        <f t="shared" si="31"/>
        <v>9.0725023593787535E-2</v>
      </c>
    </row>
    <row r="67" spans="1:26" ht="12" customHeight="1" x14ac:dyDescent="0.2">
      <c r="A67" s="73">
        <v>40391</v>
      </c>
      <c r="B67" s="73">
        <v>40452</v>
      </c>
      <c r="C67" s="77">
        <v>222459</v>
      </c>
      <c r="D67" s="63">
        <f t="shared" si="16"/>
        <v>-3.1890402851336264E-2</v>
      </c>
      <c r="E67" s="63">
        <f t="shared" si="24"/>
        <v>5.2228534129232784E-2</v>
      </c>
      <c r="F67" s="74">
        <v>255125.04566210046</v>
      </c>
      <c r="G67" s="75">
        <f t="shared" si="17"/>
        <v>-4.1474207725467505E-2</v>
      </c>
      <c r="H67" s="76">
        <f t="shared" si="25"/>
        <v>0.10570366823251787</v>
      </c>
      <c r="I67" s="80">
        <v>233221.78481012658</v>
      </c>
      <c r="J67" s="63">
        <f t="shared" si="18"/>
        <v>-4.3355673663490579E-2</v>
      </c>
      <c r="K67" s="63">
        <f t="shared" si="26"/>
        <v>7.0896794676260644E-3</v>
      </c>
      <c r="L67" s="74">
        <v>409660.82692307694</v>
      </c>
      <c r="M67" s="75">
        <f t="shared" si="19"/>
        <v>-2.3866967001244577E-2</v>
      </c>
      <c r="N67" s="76">
        <f t="shared" si="27"/>
        <v>7.1779463263691445E-2</v>
      </c>
      <c r="O67" s="80">
        <v>257205.17857142858</v>
      </c>
      <c r="P67" s="63">
        <f t="shared" si="20"/>
        <v>-2.2521566030480944E-2</v>
      </c>
      <c r="Q67" s="63">
        <f t="shared" si="28"/>
        <v>-1.1653883811200694E-2</v>
      </c>
      <c r="R67" s="74">
        <v>99882.352941176476</v>
      </c>
      <c r="S67" s="75">
        <f t="shared" si="21"/>
        <v>-5.139052050440962E-2</v>
      </c>
      <c r="T67" s="76">
        <f t="shared" si="29"/>
        <v>-9.6569678260689074E-2</v>
      </c>
      <c r="U67" s="80">
        <v>105454.54545454546</v>
      </c>
      <c r="V67" s="63">
        <f t="shared" si="22"/>
        <v>-1.7970089146728152E-2</v>
      </c>
      <c r="W67" s="63">
        <f t="shared" si="30"/>
        <v>-5.3700673921023845E-2</v>
      </c>
      <c r="X67" s="74">
        <v>223594</v>
      </c>
      <c r="Y67" s="75">
        <f t="shared" si="23"/>
        <v>-6.6674458502214429E-2</v>
      </c>
      <c r="Z67" s="76">
        <f t="shared" si="31"/>
        <v>-4.6127947707979344E-2</v>
      </c>
    </row>
    <row r="68" spans="1:26" ht="12" customHeight="1" x14ac:dyDescent="0.2">
      <c r="A68" s="73">
        <v>40422</v>
      </c>
      <c r="B68" s="73">
        <v>40483</v>
      </c>
      <c r="C68" s="77">
        <v>218149</v>
      </c>
      <c r="D68" s="63">
        <f t="shared" ref="D68:D73" si="32">IFERROR(C68/C67-1,".")</f>
        <v>-1.937435662301823E-2</v>
      </c>
      <c r="E68" s="81">
        <f t="shared" si="24"/>
        <v>7.661183033460528E-4</v>
      </c>
      <c r="F68" s="84">
        <v>249848</v>
      </c>
      <c r="G68" s="75">
        <f t="shared" ref="G68:G73" si="33">IFERROR(F68/F67-1,".")</f>
        <v>-2.0684153719229936E-2</v>
      </c>
      <c r="H68" s="76">
        <f t="shared" si="25"/>
        <v>2.5677907405310396E-2</v>
      </c>
      <c r="I68" s="82">
        <v>229999</v>
      </c>
      <c r="J68" s="63">
        <f t="shared" ref="J68:J73" si="34">IFERROR(I68/I67-1,".")</f>
        <v>-1.3818541062750045E-2</v>
      </c>
      <c r="K68" s="81">
        <f t="shared" si="26"/>
        <v>-1.4263672880704292E-2</v>
      </c>
      <c r="L68" s="84">
        <v>387100</v>
      </c>
      <c r="M68" s="75">
        <f t="shared" ref="M68:M73" si="35">IFERROR(L68/L67-1,".")</f>
        <v>-5.5071965490401276E-2</v>
      </c>
      <c r="N68" s="76">
        <f t="shared" si="27"/>
        <v>-3.4298756182264634E-2</v>
      </c>
      <c r="O68" s="82">
        <v>261871</v>
      </c>
      <c r="P68" s="63">
        <f t="shared" ref="P68:P73" si="36">IFERROR(O68/O67-1,".")</f>
        <v>1.8140464567962367E-2</v>
      </c>
      <c r="Q68" s="81">
        <f t="shared" si="28"/>
        <v>-1.0261197004612477E-2</v>
      </c>
      <c r="R68" s="84">
        <v>99562</v>
      </c>
      <c r="S68" s="75">
        <f t="shared" ref="S68:S73" si="37">IFERROR(R68/R67-1,".")</f>
        <v>-3.2073027090695483E-3</v>
      </c>
      <c r="T68" s="76">
        <f t="shared" si="29"/>
        <v>-0.11292847805308326</v>
      </c>
      <c r="U68" s="82">
        <v>105535</v>
      </c>
      <c r="V68" s="63">
        <f t="shared" ref="V68:V73" si="38">IFERROR(U68/U67-1,".")</f>
        <v>7.6293103448277222E-4</v>
      </c>
      <c r="W68" s="63">
        <f t="shared" si="30"/>
        <v>-5.0535623630416415E-2</v>
      </c>
      <c r="X68" s="74">
        <v>218336</v>
      </c>
      <c r="Y68" s="75">
        <f t="shared" ref="Y68:Y73" si="39">IFERROR(X68/X67-1,".")</f>
        <v>-2.3515836739805174E-2</v>
      </c>
      <c r="Z68" s="76">
        <f t="shared" si="31"/>
        <v>-0.12029219372943878</v>
      </c>
    </row>
    <row r="69" spans="1:26" ht="12" customHeight="1" x14ac:dyDescent="0.2">
      <c r="A69" s="73">
        <v>40452</v>
      </c>
      <c r="B69" s="73">
        <v>40513</v>
      </c>
      <c r="C69" s="77">
        <v>213686</v>
      </c>
      <c r="D69" s="63">
        <f t="shared" si="32"/>
        <v>-2.0458493965133884E-2</v>
      </c>
      <c r="E69" s="81">
        <f t="shared" si="24"/>
        <v>-1.9982297069844002E-2</v>
      </c>
      <c r="F69" s="84">
        <v>240605</v>
      </c>
      <c r="G69" s="75">
        <f t="shared" si="33"/>
        <v>-3.6994492651532096E-2</v>
      </c>
      <c r="H69" s="76">
        <f t="shared" si="25"/>
        <v>-2.0007920078160102E-2</v>
      </c>
      <c r="I69" s="82">
        <v>231668</v>
      </c>
      <c r="J69" s="63">
        <f t="shared" si="34"/>
        <v>7.2565532893620333E-3</v>
      </c>
      <c r="K69" s="81">
        <f t="shared" si="26"/>
        <v>-5.632572934224267E-2</v>
      </c>
      <c r="L69" s="84">
        <v>379990</v>
      </c>
      <c r="M69" s="75">
        <f t="shared" si="35"/>
        <v>-1.8367346938775508E-2</v>
      </c>
      <c r="N69" s="76">
        <f t="shared" si="27"/>
        <v>-4.4049512829780202E-2</v>
      </c>
      <c r="O69" s="82">
        <v>252809</v>
      </c>
      <c r="P69" s="63">
        <f t="shared" si="36"/>
        <v>-3.4604824512832644E-2</v>
      </c>
      <c r="Q69" s="81">
        <f t="shared" si="28"/>
        <v>-4.8032197287608325E-2</v>
      </c>
      <c r="R69" s="84">
        <v>99677</v>
      </c>
      <c r="S69" s="75">
        <f t="shared" si="37"/>
        <v>1.1550591591169557E-3</v>
      </c>
      <c r="T69" s="76">
        <f t="shared" si="29"/>
        <v>-7.0790740359029103E-2</v>
      </c>
      <c r="U69" s="82">
        <v>105706</v>
      </c>
      <c r="V69" s="63">
        <f t="shared" si="38"/>
        <v>1.6203155351304233E-3</v>
      </c>
      <c r="W69" s="81">
        <f t="shared" si="30"/>
        <v>-3.5390892854814893E-2</v>
      </c>
      <c r="X69" s="84">
        <v>210004</v>
      </c>
      <c r="Y69" s="75">
        <f t="shared" si="39"/>
        <v>-3.8161365968049199E-2</v>
      </c>
      <c r="Z69" s="76">
        <f t="shared" si="31"/>
        <v>-0.12572325431442455</v>
      </c>
    </row>
    <row r="70" spans="1:26" ht="12" customHeight="1" x14ac:dyDescent="0.2">
      <c r="A70" s="73">
        <v>40483</v>
      </c>
      <c r="B70" s="73">
        <v>40544</v>
      </c>
      <c r="C70" s="77">
        <v>214222</v>
      </c>
      <c r="D70" s="63">
        <f t="shared" si="32"/>
        <v>2.5083533783214484E-3</v>
      </c>
      <c r="E70" s="81">
        <f t="shared" si="24"/>
        <v>1.0729046747315341E-2</v>
      </c>
      <c r="F70" s="84">
        <v>228614</v>
      </c>
      <c r="G70" s="75">
        <f t="shared" si="33"/>
        <v>-4.9836869557989272E-2</v>
      </c>
      <c r="H70" s="76">
        <f t="shared" si="25"/>
        <v>-4.6706959208659637E-2</v>
      </c>
      <c r="I70" s="80">
        <v>223648</v>
      </c>
      <c r="J70" s="63">
        <f t="shared" si="34"/>
        <v>-3.4618505792772369E-2</v>
      </c>
      <c r="K70" s="81">
        <f t="shared" si="26"/>
        <v>-0.11933717586158132</v>
      </c>
      <c r="L70" s="84">
        <v>404354</v>
      </c>
      <c r="M70" s="75">
        <f t="shared" si="35"/>
        <v>6.4117476775704674E-2</v>
      </c>
      <c r="N70" s="76">
        <f t="shared" si="27"/>
        <v>1.0076577995968172E-2</v>
      </c>
      <c r="O70" s="80">
        <v>251472</v>
      </c>
      <c r="P70" s="63">
        <f t="shared" si="36"/>
        <v>-5.2885775427299331E-3</v>
      </c>
      <c r="Q70" s="81">
        <f t="shared" si="28"/>
        <v>-4.4812175727598769E-2</v>
      </c>
      <c r="R70" s="84">
        <v>103642</v>
      </c>
      <c r="S70" s="75">
        <f t="shared" si="37"/>
        <v>3.9778484504950917E-2</v>
      </c>
      <c r="T70" s="76">
        <f t="shared" si="29"/>
        <v>-2.9553880720301184E-2</v>
      </c>
      <c r="U70" s="80">
        <v>103031</v>
      </c>
      <c r="V70" s="63">
        <f t="shared" si="38"/>
        <v>-2.5306037500236522E-2</v>
      </c>
      <c r="W70" s="81">
        <f t="shared" si="30"/>
        <v>-5.1629747666471215E-2</v>
      </c>
      <c r="X70" s="84">
        <v>219237</v>
      </c>
      <c r="Y70" s="75">
        <f t="shared" si="39"/>
        <v>4.3965829222300634E-2</v>
      </c>
      <c r="Z70" s="76">
        <f t="shared" si="31"/>
        <v>-5.1850047194070159E-2</v>
      </c>
    </row>
    <row r="71" spans="1:26" ht="12" customHeight="1" x14ac:dyDescent="0.2">
      <c r="A71" s="73">
        <v>40513</v>
      </c>
      <c r="B71" s="73">
        <v>40575</v>
      </c>
      <c r="C71" s="77">
        <v>205191</v>
      </c>
      <c r="D71" s="63">
        <f t="shared" si="32"/>
        <v>-4.2157201407885259E-2</v>
      </c>
      <c r="E71" s="81">
        <f t="shared" si="24"/>
        <v>1.4957930819569976E-2</v>
      </c>
      <c r="F71" s="84">
        <v>214294</v>
      </c>
      <c r="G71" s="75">
        <f t="shared" si="33"/>
        <v>-6.2638333610365082E-2</v>
      </c>
      <c r="H71" s="76">
        <f t="shared" si="25"/>
        <v>-6.6093090574770974E-2</v>
      </c>
      <c r="I71" s="80">
        <v>216011</v>
      </c>
      <c r="J71" s="63">
        <f t="shared" si="34"/>
        <v>-3.4147410216053831E-2</v>
      </c>
      <c r="K71" s="81">
        <f t="shared" si="26"/>
        <v>-0.13610186238028865</v>
      </c>
      <c r="L71" s="84">
        <v>402728</v>
      </c>
      <c r="M71" s="75">
        <f t="shared" si="35"/>
        <v>-4.0212289231712495E-3</v>
      </c>
      <c r="N71" s="76">
        <f t="shared" si="27"/>
        <v>4.4728062210099617E-2</v>
      </c>
      <c r="O71" s="80">
        <v>253609</v>
      </c>
      <c r="P71" s="63">
        <f t="shared" si="36"/>
        <v>8.4979639880384816E-3</v>
      </c>
      <c r="Q71" s="81">
        <f t="shared" si="28"/>
        <v>6.0608215000931942E-2</v>
      </c>
      <c r="R71" s="84">
        <v>107336</v>
      </c>
      <c r="S71" s="75">
        <f t="shared" si="37"/>
        <v>3.5641921228845463E-2</v>
      </c>
      <c r="T71" s="76">
        <f t="shared" si="29"/>
        <v>1.8639935941160868E-2</v>
      </c>
      <c r="U71" s="80">
        <v>108107</v>
      </c>
      <c r="V71" s="63">
        <f t="shared" si="38"/>
        <v>4.9266725548621215E-2</v>
      </c>
      <c r="W71" s="81">
        <f t="shared" si="30"/>
        <v>-2.5844389994450712E-2</v>
      </c>
      <c r="X71" s="84">
        <v>220477</v>
      </c>
      <c r="Y71" s="75">
        <f t="shared" si="39"/>
        <v>5.6559796019832742E-3</v>
      </c>
      <c r="Z71" s="76">
        <f t="shared" si="31"/>
        <v>8.0480655772339649E-2</v>
      </c>
    </row>
    <row r="72" spans="1:26" ht="12" customHeight="1" x14ac:dyDescent="0.2">
      <c r="A72" s="73">
        <v>40544</v>
      </c>
      <c r="B72" s="73">
        <v>40603</v>
      </c>
      <c r="C72" s="77">
        <v>207497</v>
      </c>
      <c r="D72" s="63">
        <f t="shared" si="32"/>
        <v>1.1238309672451541E-2</v>
      </c>
      <c r="E72" s="81">
        <f t="shared" si="24"/>
        <v>3.7122746118978256E-4</v>
      </c>
      <c r="F72" s="84">
        <v>216908</v>
      </c>
      <c r="G72" s="75">
        <f t="shared" si="33"/>
        <v>1.2198195003126466E-2</v>
      </c>
      <c r="H72" s="76">
        <f t="shared" si="25"/>
        <v>-0.1098512884186652</v>
      </c>
      <c r="I72" s="80">
        <v>225622</v>
      </c>
      <c r="J72" s="63">
        <f t="shared" si="34"/>
        <v>4.4493104517825399E-2</v>
      </c>
      <c r="K72" s="81">
        <f t="shared" si="26"/>
        <v>-4.8790188897662734E-4</v>
      </c>
      <c r="L72" s="84">
        <v>409455</v>
      </c>
      <c r="M72" s="75">
        <f t="shared" si="35"/>
        <v>1.6703581573667581E-2</v>
      </c>
      <c r="N72" s="76">
        <f t="shared" si="27"/>
        <v>0.11174778816511677</v>
      </c>
      <c r="O72" s="80">
        <v>249457</v>
      </c>
      <c r="P72" s="63">
        <f t="shared" si="36"/>
        <v>-1.6371658734508632E-2</v>
      </c>
      <c r="Q72" s="81">
        <f t="shared" si="28"/>
        <v>-3.3510112440810813E-2</v>
      </c>
      <c r="R72" s="84">
        <v>104464</v>
      </c>
      <c r="S72" s="75">
        <f t="shared" si="37"/>
        <v>-2.6757099202504242E-2</v>
      </c>
      <c r="T72" s="76">
        <f t="shared" si="29"/>
        <v>-5.2956908189710328E-2</v>
      </c>
      <c r="U72" s="80">
        <v>114050</v>
      </c>
      <c r="V72" s="63">
        <f t="shared" si="38"/>
        <v>5.497331347646317E-2</v>
      </c>
      <c r="W72" s="81">
        <f t="shared" si="30"/>
        <v>3.3067208698598138E-2</v>
      </c>
      <c r="X72" s="84">
        <v>208143</v>
      </c>
      <c r="Y72" s="75">
        <f t="shared" si="39"/>
        <v>-5.5942343192260435E-2</v>
      </c>
      <c r="Z72" s="76">
        <f t="shared" si="31"/>
        <v>-4.1828298204048653E-2</v>
      </c>
    </row>
    <row r="73" spans="1:26" ht="12" customHeight="1" x14ac:dyDescent="0.2">
      <c r="A73" s="73">
        <v>40575</v>
      </c>
      <c r="B73" s="73">
        <v>40634</v>
      </c>
      <c r="C73" s="77">
        <v>206902</v>
      </c>
      <c r="D73" s="63">
        <f t="shared" si="32"/>
        <v>-2.8675113375132844E-3</v>
      </c>
      <c r="E73" s="81">
        <f t="shared" si="24"/>
        <v>-4.5672589066622415E-2</v>
      </c>
      <c r="F73" s="84">
        <v>225741</v>
      </c>
      <c r="G73" s="75">
        <f t="shared" si="33"/>
        <v>4.0722333892710294E-2</v>
      </c>
      <c r="H73" s="76">
        <f t="shared" si="25"/>
        <v>-0.10417895039655845</v>
      </c>
      <c r="I73" s="80">
        <v>243732</v>
      </c>
      <c r="J73" s="63">
        <f t="shared" si="34"/>
        <v>8.0266995239825834E-2</v>
      </c>
      <c r="K73" s="81">
        <f t="shared" si="26"/>
        <v>4.0205545720892299E-2</v>
      </c>
      <c r="L73" s="84">
        <v>365110</v>
      </c>
      <c r="M73" s="75">
        <f t="shared" si="35"/>
        <v>-0.10830249966418781</v>
      </c>
      <c r="N73" s="76">
        <f t="shared" si="27"/>
        <v>-2.7767628933721311E-2</v>
      </c>
      <c r="O73" s="80">
        <v>248698</v>
      </c>
      <c r="P73" s="63">
        <f t="shared" si="36"/>
        <v>-3.0426085457614382E-3</v>
      </c>
      <c r="Q73" s="81">
        <f t="shared" si="28"/>
        <v>-7.3900033751109095E-2</v>
      </c>
      <c r="R73" s="84">
        <v>104429</v>
      </c>
      <c r="S73" s="75">
        <f t="shared" si="37"/>
        <v>-3.3504365140146763E-4</v>
      </c>
      <c r="T73" s="76">
        <f t="shared" si="29"/>
        <v>-1.0595450584961141E-2</v>
      </c>
      <c r="U73" s="80">
        <v>125214</v>
      </c>
      <c r="V73" s="63">
        <f t="shared" si="38"/>
        <v>9.7886891714160429E-2</v>
      </c>
      <c r="W73" s="81">
        <f t="shared" si="30"/>
        <v>0.10040928036960772</v>
      </c>
      <c r="X73" s="84">
        <v>224430</v>
      </c>
      <c r="Y73" s="75">
        <f t="shared" si="39"/>
        <v>7.8249088367132291E-2</v>
      </c>
      <c r="Z73" s="76">
        <f t="shared" si="31"/>
        <v>-4.8091666189503668E-2</v>
      </c>
    </row>
    <row r="74" spans="1:26" ht="12" customHeight="1" x14ac:dyDescent="0.2">
      <c r="A74" s="73">
        <v>40603</v>
      </c>
      <c r="B74" s="73">
        <v>40664</v>
      </c>
      <c r="C74" s="77">
        <v>214938</v>
      </c>
      <c r="D74" s="63">
        <f t="shared" ref="D74:D80" si="40">IFERROR(C74/C73-1,".")</f>
        <v>3.8839643889377662E-2</v>
      </c>
      <c r="E74" s="81">
        <f t="shared" si="24"/>
        <v>-4.3857346850714185E-2</v>
      </c>
      <c r="F74" s="83">
        <v>229169</v>
      </c>
      <c r="G74" s="75">
        <f t="shared" ref="G74:G80" si="41">IFERROR(F74/F73-1,".")</f>
        <v>1.5185544495683212E-2</v>
      </c>
      <c r="H74" s="76">
        <f t="shared" si="25"/>
        <v>-0.10534239059136363</v>
      </c>
      <c r="I74" s="77">
        <v>251565</v>
      </c>
      <c r="J74" s="63">
        <f t="shared" ref="J74:J80" si="42">IFERROR(I74/I73-1,".")</f>
        <v>3.2137757865196237E-2</v>
      </c>
      <c r="K74" s="81">
        <f t="shared" si="26"/>
        <v>6.2426331631490584E-2</v>
      </c>
      <c r="L74" s="83">
        <v>359772</v>
      </c>
      <c r="M74" s="75">
        <f t="shared" ref="M74:M80" si="43">IFERROR(L74/L73-1,".")</f>
        <v>-1.4620251431075593E-2</v>
      </c>
      <c r="N74" s="76">
        <f t="shared" si="27"/>
        <v>-6.8570129736673757E-2</v>
      </c>
      <c r="O74" s="80">
        <v>248388</v>
      </c>
      <c r="P74" s="63">
        <f t="shared" ref="P74:P80" si="44">IFERROR(O74/O73-1,".")</f>
        <v>-1.246491728924215E-3</v>
      </c>
      <c r="Q74" s="81">
        <f t="shared" si="28"/>
        <v>-0.14944447007664674</v>
      </c>
      <c r="R74" s="84">
        <v>99206</v>
      </c>
      <c r="S74" s="75">
        <f t="shared" ref="S74:S80" si="45">IFERROR(R74/R73-1,".")</f>
        <v>-5.0014842620344946E-2</v>
      </c>
      <c r="T74" s="76">
        <f t="shared" si="29"/>
        <v>-8.5382842428192274E-2</v>
      </c>
      <c r="U74" s="80">
        <v>108900</v>
      </c>
      <c r="V74" s="63">
        <f t="shared" ref="V74:V80" si="46">IFERROR(U74/U73-1,".")</f>
        <v>-0.13028894532560253</v>
      </c>
      <c r="W74" s="81">
        <f t="shared" si="30"/>
        <v>-4.9342105263158187E-3</v>
      </c>
      <c r="X74" s="83">
        <v>233587</v>
      </c>
      <c r="Y74" s="75">
        <f t="shared" ref="Y74:Y80" si="47">IFERROR(X74/X73-1,".")</f>
        <v>4.0801140667468649E-2</v>
      </c>
      <c r="Z74" s="76">
        <f t="shared" si="31"/>
        <v>-7.4325649160785212E-2</v>
      </c>
    </row>
    <row r="75" spans="1:26" ht="12" customHeight="1" x14ac:dyDescent="0.2">
      <c r="A75" s="73">
        <v>40634</v>
      </c>
      <c r="B75" s="73">
        <v>40695</v>
      </c>
      <c r="C75" s="77">
        <v>219530</v>
      </c>
      <c r="D75" s="63">
        <f t="shared" si="40"/>
        <v>2.1364300402906933E-2</v>
      </c>
      <c r="E75" s="81">
        <f t="shared" si="24"/>
        <v>-3.6134527572883712E-2</v>
      </c>
      <c r="F75" s="83">
        <v>235266</v>
      </c>
      <c r="G75" s="75">
        <f t="shared" si="41"/>
        <v>2.660482002365061E-2</v>
      </c>
      <c r="H75" s="76">
        <f t="shared" si="25"/>
        <v>-6.2367545680465764E-2</v>
      </c>
      <c r="I75" s="77">
        <v>247945</v>
      </c>
      <c r="J75" s="63">
        <f t="shared" si="42"/>
        <v>-1.4389919106393978E-2</v>
      </c>
      <c r="K75" s="81">
        <f t="shared" si="26"/>
        <v>-7.6236464281935756E-2</v>
      </c>
      <c r="L75" s="83">
        <v>375359</v>
      </c>
      <c r="M75" s="75">
        <f t="shared" si="43"/>
        <v>4.3324661174299228E-2</v>
      </c>
      <c r="N75" s="76">
        <f t="shared" si="27"/>
        <v>-0.10414827162061602</v>
      </c>
      <c r="O75" s="80">
        <v>252197</v>
      </c>
      <c r="P75" s="63">
        <f t="shared" si="44"/>
        <v>1.5334879301737603E-2</v>
      </c>
      <c r="Q75" s="81">
        <f t="shared" si="28"/>
        <v>-0.13055904132824026</v>
      </c>
      <c r="R75" s="84">
        <v>96313</v>
      </c>
      <c r="S75" s="75">
        <f t="shared" si="45"/>
        <v>-2.9161542648630134E-2</v>
      </c>
      <c r="T75" s="76">
        <f t="shared" si="29"/>
        <v>-0.11006699006699006</v>
      </c>
      <c r="U75" s="80">
        <v>99200</v>
      </c>
      <c r="V75" s="63">
        <f t="shared" si="46"/>
        <v>-8.9072543617998212E-2</v>
      </c>
      <c r="W75" s="81">
        <f t="shared" si="30"/>
        <v>-0.10331790453589773</v>
      </c>
      <c r="X75" s="83">
        <v>250498</v>
      </c>
      <c r="Y75" s="75">
        <f t="shared" si="47"/>
        <v>7.2397008395159057E-2</v>
      </c>
      <c r="Z75" s="76">
        <f t="shared" si="31"/>
        <v>-2.1637579333913526E-2</v>
      </c>
    </row>
    <row r="76" spans="1:26" ht="12" customHeight="1" x14ac:dyDescent="0.2">
      <c r="A76" s="73">
        <v>40664</v>
      </c>
      <c r="B76" s="73">
        <v>40725</v>
      </c>
      <c r="C76" s="77">
        <v>222577</v>
      </c>
      <c r="D76" s="63">
        <f t="shared" si="40"/>
        <v>1.3879651983783603E-2</v>
      </c>
      <c r="E76" s="81">
        <f t="shared" si="24"/>
        <v>-3.7750368554617442E-2</v>
      </c>
      <c r="F76" s="83">
        <v>242004</v>
      </c>
      <c r="G76" s="75">
        <f t="shared" si="41"/>
        <v>2.8639922470735213E-2</v>
      </c>
      <c r="H76" s="76">
        <f t="shared" si="25"/>
        <v>-4.5622248938222976E-2</v>
      </c>
      <c r="I76" s="77">
        <v>237447</v>
      </c>
      <c r="J76" s="63">
        <f t="shared" si="42"/>
        <v>-4.2340035088426875E-2</v>
      </c>
      <c r="K76" s="81">
        <f t="shared" si="26"/>
        <v>-0.12779968390527341</v>
      </c>
      <c r="L76" s="83">
        <v>397191</v>
      </c>
      <c r="M76" s="75">
        <f t="shared" si="43"/>
        <v>5.8162985302070869E-2</v>
      </c>
      <c r="N76" s="76">
        <f t="shared" si="27"/>
        <v>-4.747009487144227E-2</v>
      </c>
      <c r="O76" s="80">
        <v>250180</v>
      </c>
      <c r="P76" s="63">
        <f t="shared" si="44"/>
        <v>-7.9977160711666162E-3</v>
      </c>
      <c r="Q76" s="81">
        <f t="shared" si="28"/>
        <v>-0.13395528299952464</v>
      </c>
      <c r="R76" s="84">
        <v>97486</v>
      </c>
      <c r="S76" s="75">
        <f t="shared" si="45"/>
        <v>1.2179041250921507E-2</v>
      </c>
      <c r="T76" s="76">
        <f t="shared" si="29"/>
        <v>-0.11653814466963253</v>
      </c>
      <c r="U76" s="80">
        <v>101250</v>
      </c>
      <c r="V76" s="63">
        <f t="shared" si="46"/>
        <v>2.066532258064524E-2</v>
      </c>
      <c r="W76" s="81">
        <f t="shared" si="30"/>
        <v>-8.4220686340255146E-2</v>
      </c>
      <c r="X76" s="83">
        <v>240472</v>
      </c>
      <c r="Y76" s="75">
        <f t="shared" si="47"/>
        <v>-4.0024271650871412E-2</v>
      </c>
      <c r="Z76" s="76">
        <f t="shared" si="31"/>
        <v>-4.3658235751632302E-2</v>
      </c>
    </row>
    <row r="77" spans="1:26" ht="12" customHeight="1" x14ac:dyDescent="0.2">
      <c r="A77" s="73">
        <v>40695</v>
      </c>
      <c r="B77" s="73">
        <v>40756</v>
      </c>
      <c r="C77" s="77">
        <v>222525</v>
      </c>
      <c r="D77" s="63">
        <f t="shared" si="40"/>
        <v>-2.3362701447138257E-4</v>
      </c>
      <c r="E77" s="81">
        <f t="shared" ref="E77:E82" si="48">IFERROR(C77/C65-1,".")</f>
        <v>-3.6204327714350115E-2</v>
      </c>
      <c r="F77" s="83">
        <v>236598</v>
      </c>
      <c r="G77" s="75">
        <f t="shared" si="41"/>
        <v>-2.2338473744235587E-2</v>
      </c>
      <c r="H77" s="76">
        <f t="shared" ref="H77:H82" si="49">IFERROR(F77/F65-1,".")</f>
        <v>-7.2855303890790868E-2</v>
      </c>
      <c r="I77" s="77">
        <v>231909</v>
      </c>
      <c r="J77" s="63">
        <f t="shared" si="42"/>
        <v>-2.3323099470618724E-2</v>
      </c>
      <c r="K77" s="81">
        <f t="shared" ref="K77:K82" si="50">IFERROR(I77/I65-1,".")</f>
        <v>-0.15401932383450756</v>
      </c>
      <c r="L77" s="83">
        <v>420614</v>
      </c>
      <c r="M77" s="75">
        <f t="shared" si="43"/>
        <v>5.8971628259451903E-2</v>
      </c>
      <c r="N77" s="76">
        <f t="shared" ref="N77:N82" si="51">IFERROR(L77/L65-1,".")</f>
        <v>-3.0492735072331523E-2</v>
      </c>
      <c r="O77" s="80">
        <v>250385</v>
      </c>
      <c r="P77" s="63">
        <f t="shared" si="44"/>
        <v>8.1941002478225222E-4</v>
      </c>
      <c r="Q77" s="81">
        <f t="shared" ref="Q77:Q82" si="52">IFERROR(O77/O65-1,".")</f>
        <v>-5.6088969501514319E-2</v>
      </c>
      <c r="R77" s="84">
        <v>100658</v>
      </c>
      <c r="S77" s="75">
        <f t="shared" si="45"/>
        <v>3.2538005457193764E-2</v>
      </c>
      <c r="T77" s="76">
        <f t="shared" ref="T77:T82" si="53">IFERROR(R77/R65-1,".")</f>
        <v>-4.3702646142153356E-2</v>
      </c>
      <c r="U77" s="80">
        <v>114200</v>
      </c>
      <c r="V77" s="63">
        <f t="shared" si="46"/>
        <v>0.12790123456790115</v>
      </c>
      <c r="W77" s="81">
        <f t="shared" ref="W77:W82" si="54">IFERROR(U77/U65-1,".")</f>
        <v>1.0069102676038666E-2</v>
      </c>
      <c r="X77" s="83">
        <v>234732</v>
      </c>
      <c r="Y77" s="75">
        <f t="shared" si="47"/>
        <v>-2.3869722878339217E-2</v>
      </c>
      <c r="Z77" s="76">
        <f t="shared" ref="Z77:Z82" si="55">IFERROR(X77/X65-1,".")</f>
        <v>-8.7716475375855252E-3</v>
      </c>
    </row>
    <row r="78" spans="1:26" ht="12" customHeight="1" x14ac:dyDescent="0.2">
      <c r="A78" s="73">
        <v>40725</v>
      </c>
      <c r="B78" s="73">
        <v>40787</v>
      </c>
      <c r="C78" s="77">
        <v>216673</v>
      </c>
      <c r="D78" s="63">
        <f t="shared" si="40"/>
        <v>-2.6298168745084838E-2</v>
      </c>
      <c r="E78" s="81">
        <f t="shared" si="48"/>
        <v>-5.707024331228483E-2</v>
      </c>
      <c r="F78" s="83">
        <v>230119</v>
      </c>
      <c r="G78" s="75">
        <f t="shared" si="41"/>
        <v>-2.7384001555380899E-2</v>
      </c>
      <c r="H78" s="76">
        <f t="shared" si="49"/>
        <v>-0.13542397917073579</v>
      </c>
      <c r="I78" s="77">
        <v>220625</v>
      </c>
      <c r="J78" s="63">
        <f t="shared" si="42"/>
        <v>-4.8657016329681002E-2</v>
      </c>
      <c r="K78" s="81">
        <f t="shared" si="50"/>
        <v>-9.5025987088543706E-2</v>
      </c>
      <c r="L78" s="83">
        <v>417936</v>
      </c>
      <c r="M78" s="75">
        <f t="shared" si="43"/>
        <v>-6.3668827000528116E-3</v>
      </c>
      <c r="N78" s="76">
        <f t="shared" si="51"/>
        <v>-4.1490216589057383E-3</v>
      </c>
      <c r="O78" s="80">
        <v>243078</v>
      </c>
      <c r="P78" s="63">
        <f t="shared" si="44"/>
        <v>-2.9183058090540559E-2</v>
      </c>
      <c r="Q78" s="81">
        <f t="shared" si="52"/>
        <v>-7.6210268812850646E-2</v>
      </c>
      <c r="R78" s="84">
        <v>99563</v>
      </c>
      <c r="S78" s="75">
        <f t="shared" si="45"/>
        <v>-1.0878419996423583E-2</v>
      </c>
      <c r="T78" s="76">
        <f t="shared" si="53"/>
        <v>-5.4423500989793427E-2</v>
      </c>
      <c r="U78" s="80">
        <v>117100</v>
      </c>
      <c r="V78" s="63">
        <f t="shared" si="46"/>
        <v>2.5394045534150589E-2</v>
      </c>
      <c r="W78" s="81">
        <f t="shared" si="54"/>
        <v>9.0476489801809779E-2</v>
      </c>
      <c r="X78" s="83">
        <v>222249</v>
      </c>
      <c r="Y78" s="75">
        <f t="shared" si="47"/>
        <v>-5.3179796533919577E-2</v>
      </c>
      <c r="Z78" s="76">
        <f t="shared" si="55"/>
        <v>-7.2288754294205781E-2</v>
      </c>
    </row>
    <row r="79" spans="1:26" ht="12" customHeight="1" x14ac:dyDescent="0.2">
      <c r="A79" s="73">
        <v>40756</v>
      </c>
      <c r="B79" s="73">
        <v>40817</v>
      </c>
      <c r="C79" s="77">
        <v>217867</v>
      </c>
      <c r="D79" s="63">
        <f t="shared" si="40"/>
        <v>5.5106081514539884E-3</v>
      </c>
      <c r="E79" s="81">
        <f t="shared" si="48"/>
        <v>-2.0642005942668074E-2</v>
      </c>
      <c r="F79" s="83">
        <v>230820</v>
      </c>
      <c r="G79" s="75">
        <f t="shared" si="41"/>
        <v>3.0462499837040635E-3</v>
      </c>
      <c r="H79" s="76">
        <f t="shared" si="49"/>
        <v>-9.5267187896131533E-2</v>
      </c>
      <c r="I79" s="77">
        <v>233257</v>
      </c>
      <c r="J79" s="63">
        <f t="shared" si="42"/>
        <v>5.7255524079320219E-2</v>
      </c>
      <c r="K79" s="81">
        <f t="shared" si="50"/>
        <v>1.5099442748067737E-4</v>
      </c>
      <c r="L79" s="83">
        <v>415637</v>
      </c>
      <c r="M79" s="75">
        <f t="shared" si="43"/>
        <v>-5.5008422342176511E-3</v>
      </c>
      <c r="N79" s="76">
        <f t="shared" si="51"/>
        <v>1.4588099921121422E-2</v>
      </c>
      <c r="O79" s="80">
        <v>239600</v>
      </c>
      <c r="P79" s="63">
        <f t="shared" si="44"/>
        <v>-1.4308164457499273E-2</v>
      </c>
      <c r="Q79" s="81">
        <f t="shared" si="52"/>
        <v>-6.8447994201405349E-2</v>
      </c>
      <c r="R79" s="84">
        <v>98733</v>
      </c>
      <c r="S79" s="75">
        <f t="shared" si="45"/>
        <v>-8.3364301999738766E-3</v>
      </c>
      <c r="T79" s="76">
        <f t="shared" si="53"/>
        <v>-1.1507067137809246E-2</v>
      </c>
      <c r="U79" s="80">
        <v>100071</v>
      </c>
      <c r="V79" s="63">
        <f t="shared" si="46"/>
        <v>-0.14542271562766862</v>
      </c>
      <c r="W79" s="81">
        <f t="shared" si="54"/>
        <v>-5.1050862068965475E-2</v>
      </c>
      <c r="X79" s="83">
        <v>225909</v>
      </c>
      <c r="Y79" s="75">
        <f t="shared" si="47"/>
        <v>1.6468015604119701E-2</v>
      </c>
      <c r="Z79" s="76">
        <f t="shared" si="55"/>
        <v>1.0353587305562684E-2</v>
      </c>
    </row>
    <row r="80" spans="1:26" ht="12" customHeight="1" x14ac:dyDescent="0.2">
      <c r="A80" s="73">
        <v>40787</v>
      </c>
      <c r="B80" s="73">
        <v>40848</v>
      </c>
      <c r="C80" s="77">
        <v>219501</v>
      </c>
      <c r="D80" s="63">
        <f t="shared" si="40"/>
        <v>7.4999885251092469E-3</v>
      </c>
      <c r="E80" s="81">
        <f t="shared" si="48"/>
        <v>6.197598888832756E-3</v>
      </c>
      <c r="F80" s="83">
        <v>238647</v>
      </c>
      <c r="G80" s="75">
        <f t="shared" si="41"/>
        <v>3.3909539901221697E-2</v>
      </c>
      <c r="H80" s="76">
        <f t="shared" si="49"/>
        <v>-4.483125740450189E-2</v>
      </c>
      <c r="I80" s="77">
        <v>240873</v>
      </c>
      <c r="J80" s="63">
        <f t="shared" si="42"/>
        <v>3.2650681437212947E-2</v>
      </c>
      <c r="K80" s="81">
        <f t="shared" si="50"/>
        <v>4.7278466428114951E-2</v>
      </c>
      <c r="L80" s="83">
        <v>412289</v>
      </c>
      <c r="M80" s="75">
        <f t="shared" si="43"/>
        <v>-8.055105777397098E-3</v>
      </c>
      <c r="N80" s="76">
        <f t="shared" si="51"/>
        <v>6.5071041074657776E-2</v>
      </c>
      <c r="O80" s="80">
        <v>233476</v>
      </c>
      <c r="P80" s="63">
        <f t="shared" si="44"/>
        <v>-2.5559265442404056E-2</v>
      </c>
      <c r="Q80" s="81">
        <f t="shared" si="52"/>
        <v>-0.10843125050120095</v>
      </c>
      <c r="R80" s="84">
        <v>95250</v>
      </c>
      <c r="S80" s="75">
        <f t="shared" si="45"/>
        <v>-3.5276959071435132E-2</v>
      </c>
      <c r="T80" s="76">
        <f t="shared" si="53"/>
        <v>-4.3309696470540948E-2</v>
      </c>
      <c r="U80" s="80">
        <v>89150</v>
      </c>
      <c r="V80" s="63">
        <f t="shared" si="46"/>
        <v>-0.10913251591370132</v>
      </c>
      <c r="W80" s="81">
        <f t="shared" si="54"/>
        <v>-0.15525654995972904</v>
      </c>
      <c r="X80" s="83">
        <v>231236</v>
      </c>
      <c r="Y80" s="75">
        <f t="shared" si="47"/>
        <v>2.3580291179191581E-2</v>
      </c>
      <c r="Z80" s="76">
        <f t="shared" si="55"/>
        <v>5.9083247838194408E-2</v>
      </c>
    </row>
    <row r="81" spans="1:26" ht="12" customHeight="1" x14ac:dyDescent="0.2">
      <c r="A81" s="73">
        <v>40817</v>
      </c>
      <c r="B81" s="73">
        <v>40878</v>
      </c>
      <c r="C81" s="77">
        <v>221061</v>
      </c>
      <c r="D81" s="63">
        <f t="shared" ref="D81:D87" si="56">IFERROR(C81/C80-1,".")</f>
        <v>7.1070291251520423E-3</v>
      </c>
      <c r="E81" s="81">
        <f t="shared" si="48"/>
        <v>3.4513257770747652E-2</v>
      </c>
      <c r="F81" s="83">
        <v>243335</v>
      </c>
      <c r="G81" s="75">
        <f t="shared" ref="G81:G87" si="57">IFERROR(F81/F80-1,".")</f>
        <v>1.9644076816385692E-2</v>
      </c>
      <c r="H81" s="76">
        <f t="shared" si="49"/>
        <v>1.1346397622659543E-2</v>
      </c>
      <c r="I81" s="77">
        <v>241573</v>
      </c>
      <c r="J81" s="63">
        <f t="shared" ref="J81:J87" si="58">IFERROR(I81/I80-1,".")</f>
        <v>2.9060957433999501E-3</v>
      </c>
      <c r="K81" s="81">
        <f t="shared" si="50"/>
        <v>4.2755149610649745E-2</v>
      </c>
      <c r="L81" s="83">
        <v>396456</v>
      </c>
      <c r="M81" s="75">
        <f t="shared" ref="M81:M87" si="59">IFERROR(L81/L80-1,".")</f>
        <v>-3.8402673852564573E-2</v>
      </c>
      <c r="N81" s="76">
        <f t="shared" si="51"/>
        <v>4.3332719282086263E-2</v>
      </c>
      <c r="O81" s="80">
        <v>233621</v>
      </c>
      <c r="P81" s="63">
        <f t="shared" ref="P81:P87" si="60">IFERROR(O81/O80-1,".")</f>
        <v>6.21048844420935E-4</v>
      </c>
      <c r="Q81" s="81">
        <f t="shared" si="52"/>
        <v>-7.5899196626702414E-2</v>
      </c>
      <c r="R81" s="84">
        <v>96563</v>
      </c>
      <c r="S81" s="75">
        <f t="shared" ref="S81:S87" si="61">IFERROR(R81/R80-1,".")</f>
        <v>1.3784776902887153E-2</v>
      </c>
      <c r="T81" s="76">
        <f t="shared" si="53"/>
        <v>-3.1240908133270517E-2</v>
      </c>
      <c r="U81" s="80">
        <v>96382</v>
      </c>
      <c r="V81" s="63">
        <f t="shared" ref="V81:V87" si="62">IFERROR(U81/U80-1,".")</f>
        <v>8.1121704991587107E-2</v>
      </c>
      <c r="W81" s="81">
        <f t="shared" si="54"/>
        <v>-8.820691351484311E-2</v>
      </c>
      <c r="X81" s="83">
        <v>224447</v>
      </c>
      <c r="Y81" s="75">
        <f t="shared" ref="Y81:Y87" si="63">IFERROR(X81/X80-1,".")</f>
        <v>-2.9359615284817231E-2</v>
      </c>
      <c r="Z81" s="76">
        <f t="shared" si="55"/>
        <v>6.8774880478467137E-2</v>
      </c>
    </row>
    <row r="82" spans="1:26" ht="12" customHeight="1" x14ac:dyDescent="0.2">
      <c r="A82" s="73">
        <v>40848</v>
      </c>
      <c r="B82" s="73">
        <v>40909</v>
      </c>
      <c r="C82" s="77">
        <v>211956</v>
      </c>
      <c r="D82" s="63">
        <f t="shared" si="56"/>
        <v>-4.1187726464640972E-2</v>
      </c>
      <c r="E82" s="81">
        <f t="shared" si="48"/>
        <v>-1.0577811802709336E-2</v>
      </c>
      <c r="F82" s="83">
        <v>236315</v>
      </c>
      <c r="G82" s="75">
        <f t="shared" si="57"/>
        <v>-2.8849117471798191E-2</v>
      </c>
      <c r="H82" s="76">
        <f t="shared" si="49"/>
        <v>3.3685601056803183E-2</v>
      </c>
      <c r="I82" s="77">
        <v>226656</v>
      </c>
      <c r="J82" s="63">
        <f t="shared" si="58"/>
        <v>-6.1749450476667467E-2</v>
      </c>
      <c r="K82" s="81">
        <f t="shared" si="50"/>
        <v>1.3449706681928797E-2</v>
      </c>
      <c r="L82" s="83">
        <v>387079</v>
      </c>
      <c r="M82" s="75">
        <f t="shared" si="59"/>
        <v>-2.3652057227031453E-2</v>
      </c>
      <c r="N82" s="76">
        <f t="shared" si="51"/>
        <v>-4.2722465958046629E-2</v>
      </c>
      <c r="O82" s="80">
        <v>238590</v>
      </c>
      <c r="P82" s="63">
        <f t="shared" si="60"/>
        <v>2.1269492040527194E-2</v>
      </c>
      <c r="Q82" s="81">
        <f t="shared" si="52"/>
        <v>-5.1226379079977069E-2</v>
      </c>
      <c r="R82" s="84">
        <v>91536</v>
      </c>
      <c r="S82" s="75">
        <f t="shared" si="61"/>
        <v>-5.2059277362965117E-2</v>
      </c>
      <c r="T82" s="76">
        <f t="shared" si="53"/>
        <v>-0.11680592809864732</v>
      </c>
      <c r="U82" s="80">
        <v>100203</v>
      </c>
      <c r="V82" s="63">
        <f t="shared" si="62"/>
        <v>3.9644331929198362E-2</v>
      </c>
      <c r="W82" s="81">
        <f t="shared" si="54"/>
        <v>-2.7448049616134895E-2</v>
      </c>
      <c r="X82" s="83">
        <v>217328</v>
      </c>
      <c r="Y82" s="75">
        <f t="shared" si="63"/>
        <v>-3.1717955686643151E-2</v>
      </c>
      <c r="Z82" s="76">
        <f t="shared" si="55"/>
        <v>-8.7074718227306835E-3</v>
      </c>
    </row>
    <row r="83" spans="1:26" ht="12" customHeight="1" x14ac:dyDescent="0.2">
      <c r="A83" s="73">
        <v>40878</v>
      </c>
      <c r="B83" s="73">
        <v>40940</v>
      </c>
      <c r="C83" s="77">
        <v>201657</v>
      </c>
      <c r="D83" s="63">
        <f t="shared" si="56"/>
        <v>-4.8590273452980837E-2</v>
      </c>
      <c r="E83" s="81">
        <f t="shared" ref="E83:E88" si="64">IFERROR(C83/C71-1,".")</f>
        <v>-1.7222977615977353E-2</v>
      </c>
      <c r="F83" s="83">
        <v>227834</v>
      </c>
      <c r="G83" s="75">
        <f t="shared" si="57"/>
        <v>-3.5888538603135678E-2</v>
      </c>
      <c r="H83" s="76">
        <f t="shared" ref="H83:H88" si="65">IFERROR(F83/F71-1,".")</f>
        <v>6.3184223543356399E-2</v>
      </c>
      <c r="I83" s="77">
        <v>214124</v>
      </c>
      <c r="J83" s="63">
        <f t="shared" si="58"/>
        <v>-5.5290837215869026E-2</v>
      </c>
      <c r="K83" s="81">
        <f t="shared" ref="K83:K88" si="66">IFERROR(I83/I71-1,".")</f>
        <v>-8.7356662392192863E-3</v>
      </c>
      <c r="L83" s="83">
        <v>365909</v>
      </c>
      <c r="M83" s="75">
        <f t="shared" si="59"/>
        <v>-5.4691677926211435E-2</v>
      </c>
      <c r="N83" s="76">
        <f t="shared" ref="N83:N88" si="67">IFERROR(L83/L71-1,".")</f>
        <v>-9.1423988399118028E-2</v>
      </c>
      <c r="O83" s="80">
        <v>243962</v>
      </c>
      <c r="P83" s="63">
        <f t="shared" si="60"/>
        <v>2.2515612557106435E-2</v>
      </c>
      <c r="Q83" s="81">
        <f t="shared" ref="Q83:Q88" si="68">IFERROR(O83/O71-1,".")</f>
        <v>-3.8038870860261254E-2</v>
      </c>
      <c r="R83" s="84">
        <v>94412</v>
      </c>
      <c r="S83" s="75">
        <f t="shared" si="61"/>
        <v>3.1419332284565726E-2</v>
      </c>
      <c r="T83" s="76">
        <f t="shared" ref="T83:T88" si="69">IFERROR(R83/R71-1,".")</f>
        <v>-0.12040694641126926</v>
      </c>
      <c r="U83" s="80">
        <v>106904</v>
      </c>
      <c r="V83" s="63">
        <f t="shared" si="62"/>
        <v>6.6874245282077416E-2</v>
      </c>
      <c r="W83" s="81">
        <f t="shared" ref="W83:W88" si="70">IFERROR(U83/U71-1,".")</f>
        <v>-1.1127864060606618E-2</v>
      </c>
      <c r="X83" s="83">
        <v>202143</v>
      </c>
      <c r="Y83" s="75">
        <f t="shared" si="63"/>
        <v>-6.9871346536111267E-2</v>
      </c>
      <c r="Z83" s="76">
        <f t="shared" ref="Z83:Z88" si="71">IFERROR(X83/X71-1,".")</f>
        <v>-8.3156066165631759E-2</v>
      </c>
    </row>
    <row r="84" spans="1:26" ht="12" customHeight="1" x14ac:dyDescent="0.2">
      <c r="A84" s="73">
        <v>40909</v>
      </c>
      <c r="B84" s="73">
        <v>40969</v>
      </c>
      <c r="C84" s="77">
        <v>195221</v>
      </c>
      <c r="D84" s="63">
        <f t="shared" si="56"/>
        <v>-3.1915579424468321E-2</v>
      </c>
      <c r="E84" s="81">
        <f t="shared" si="64"/>
        <v>-5.9162301141703288E-2</v>
      </c>
      <c r="F84" s="83">
        <v>223122</v>
      </c>
      <c r="G84" s="75">
        <f t="shared" si="57"/>
        <v>-2.0681724413388669E-2</v>
      </c>
      <c r="H84" s="76">
        <f t="shared" si="65"/>
        <v>2.8648090434654216E-2</v>
      </c>
      <c r="I84" s="77">
        <v>211499</v>
      </c>
      <c r="J84" s="63">
        <f t="shared" si="58"/>
        <v>-1.2259251648577441E-2</v>
      </c>
      <c r="K84" s="81">
        <f t="shared" si="66"/>
        <v>-6.2595846149754886E-2</v>
      </c>
      <c r="L84" s="83">
        <v>371613</v>
      </c>
      <c r="M84" s="75">
        <f t="shared" si="59"/>
        <v>1.5588575301509477E-2</v>
      </c>
      <c r="N84" s="76">
        <f t="shared" si="67"/>
        <v>-9.2420412499542026E-2</v>
      </c>
      <c r="O84" s="80">
        <v>233400</v>
      </c>
      <c r="P84" s="63">
        <f t="shared" si="60"/>
        <v>-4.3293627696116554E-2</v>
      </c>
      <c r="Q84" s="81">
        <f t="shared" si="68"/>
        <v>-6.4367806876535871E-2</v>
      </c>
      <c r="R84" s="84">
        <v>95033</v>
      </c>
      <c r="S84" s="75">
        <f t="shared" si="61"/>
        <v>6.57755370080082E-3</v>
      </c>
      <c r="T84" s="76">
        <f t="shared" si="69"/>
        <v>-9.0279905039056474E-2</v>
      </c>
      <c r="U84" s="80">
        <v>103000</v>
      </c>
      <c r="V84" s="63">
        <f t="shared" si="62"/>
        <v>-3.651874579061587E-2</v>
      </c>
      <c r="W84" s="81">
        <f t="shared" si="70"/>
        <v>-9.6887330118369142E-2</v>
      </c>
      <c r="X84" s="83">
        <v>207708</v>
      </c>
      <c r="Y84" s="75">
        <f t="shared" si="63"/>
        <v>2.7530015879847491E-2</v>
      </c>
      <c r="Z84" s="76">
        <f t="shared" si="71"/>
        <v>-2.0899093411741454E-3</v>
      </c>
    </row>
    <row r="85" spans="1:26" ht="12" customHeight="1" x14ac:dyDescent="0.2">
      <c r="A85" s="73">
        <v>40940</v>
      </c>
      <c r="B85" s="73">
        <v>41000</v>
      </c>
      <c r="C85" s="77">
        <v>209065</v>
      </c>
      <c r="D85" s="63">
        <f t="shared" si="56"/>
        <v>7.0914502025908988E-2</v>
      </c>
      <c r="E85" s="81">
        <f t="shared" si="64"/>
        <v>1.0454224705416015E-2</v>
      </c>
      <c r="F85" s="83">
        <v>232098</v>
      </c>
      <c r="G85" s="75">
        <f t="shared" si="57"/>
        <v>4.0229112324199345E-2</v>
      </c>
      <c r="H85" s="76">
        <f t="shared" si="65"/>
        <v>2.8160591119911649E-2</v>
      </c>
      <c r="I85" s="77">
        <v>233392</v>
      </c>
      <c r="J85" s="63">
        <f t="shared" si="58"/>
        <v>0.10351349178955926</v>
      </c>
      <c r="K85" s="81">
        <f t="shared" si="66"/>
        <v>-4.2423645643575703E-2</v>
      </c>
      <c r="L85" s="83">
        <v>383181</v>
      </c>
      <c r="M85" s="75">
        <f t="shared" si="59"/>
        <v>3.1129158560115E-2</v>
      </c>
      <c r="N85" s="76">
        <f t="shared" si="67"/>
        <v>4.9494672838322762E-2</v>
      </c>
      <c r="O85" s="80">
        <v>235546</v>
      </c>
      <c r="P85" s="63">
        <f t="shared" si="60"/>
        <v>9.1945158526134385E-3</v>
      </c>
      <c r="Q85" s="81">
        <f t="shared" si="68"/>
        <v>-5.2883416834876074E-2</v>
      </c>
      <c r="R85" s="84">
        <v>97235</v>
      </c>
      <c r="S85" s="75">
        <f t="shared" si="61"/>
        <v>2.317089852998433E-2</v>
      </c>
      <c r="T85" s="76">
        <f t="shared" si="69"/>
        <v>-6.8888910168631301E-2</v>
      </c>
      <c r="U85" s="80">
        <v>106600</v>
      </c>
      <c r="V85" s="63">
        <f t="shared" si="62"/>
        <v>3.4951456310679641E-2</v>
      </c>
      <c r="W85" s="81">
        <f t="shared" si="70"/>
        <v>-0.14865749836280284</v>
      </c>
      <c r="X85" s="83">
        <v>207668</v>
      </c>
      <c r="Y85" s="75">
        <f t="shared" si="63"/>
        <v>-1.9257804225158992E-4</v>
      </c>
      <c r="Z85" s="76">
        <f t="shared" si="71"/>
        <v>-7.4686984805952816E-2</v>
      </c>
    </row>
    <row r="86" spans="1:26" ht="12" customHeight="1" x14ac:dyDescent="0.2">
      <c r="A86" s="73">
        <v>40969</v>
      </c>
      <c r="B86" s="73">
        <v>41030</v>
      </c>
      <c r="C86" s="77">
        <v>218369</v>
      </c>
      <c r="D86" s="63">
        <f t="shared" si="56"/>
        <v>4.4502905794848502E-2</v>
      </c>
      <c r="E86" s="81">
        <f t="shared" si="64"/>
        <v>1.5962742744419334E-2</v>
      </c>
      <c r="F86" s="83">
        <v>249169</v>
      </c>
      <c r="G86" s="75">
        <f t="shared" si="57"/>
        <v>7.3550827667623109E-2</v>
      </c>
      <c r="H86" s="76">
        <f t="shared" si="65"/>
        <v>8.7271838686733272E-2</v>
      </c>
      <c r="I86" s="77">
        <v>240313</v>
      </c>
      <c r="J86" s="63">
        <f t="shared" si="58"/>
        <v>2.9653972715431465E-2</v>
      </c>
      <c r="K86" s="81">
        <f t="shared" si="66"/>
        <v>-4.4728002703078751E-2</v>
      </c>
      <c r="L86" s="83">
        <v>377633</v>
      </c>
      <c r="M86" s="75">
        <f t="shared" si="59"/>
        <v>-1.4478797226376017E-2</v>
      </c>
      <c r="N86" s="76">
        <f t="shared" si="67"/>
        <v>4.9645330931812337E-2</v>
      </c>
      <c r="O86" s="80">
        <v>238732</v>
      </c>
      <c r="P86" s="63">
        <f t="shared" si="60"/>
        <v>1.3526020395167038E-2</v>
      </c>
      <c r="Q86" s="81">
        <f t="shared" si="68"/>
        <v>-3.8874663832391243E-2</v>
      </c>
      <c r="R86" s="84">
        <v>98656</v>
      </c>
      <c r="S86" s="75">
        <f t="shared" si="61"/>
        <v>1.4614079292435855E-2</v>
      </c>
      <c r="T86" s="76">
        <f t="shared" si="69"/>
        <v>-5.5440195149486504E-3</v>
      </c>
      <c r="U86" s="80">
        <v>102167</v>
      </c>
      <c r="V86" s="63">
        <f t="shared" si="62"/>
        <v>-4.1585365853658574E-2</v>
      </c>
      <c r="W86" s="81">
        <f t="shared" si="70"/>
        <v>-6.1827364554637332E-2</v>
      </c>
      <c r="X86" s="83">
        <v>201667</v>
      </c>
      <c r="Y86" s="75">
        <f t="shared" si="63"/>
        <v>-2.8897085732996874E-2</v>
      </c>
      <c r="Z86" s="76">
        <f t="shared" si="71"/>
        <v>-0.13665144036269139</v>
      </c>
    </row>
    <row r="87" spans="1:26" ht="12" customHeight="1" x14ac:dyDescent="0.2">
      <c r="A87" s="73">
        <v>41000</v>
      </c>
      <c r="B87" s="73">
        <v>41061</v>
      </c>
      <c r="C87" s="77">
        <v>226367</v>
      </c>
      <c r="D87" s="63">
        <f t="shared" si="56"/>
        <v>3.662607787735439E-2</v>
      </c>
      <c r="E87" s="81">
        <f t="shared" si="64"/>
        <v>3.1143807224525144E-2</v>
      </c>
      <c r="F87" s="83">
        <v>253764</v>
      </c>
      <c r="G87" s="75">
        <f t="shared" si="57"/>
        <v>1.8441298877468704E-2</v>
      </c>
      <c r="H87" s="76">
        <f t="shared" si="65"/>
        <v>7.8625895794547374E-2</v>
      </c>
      <c r="I87" s="77">
        <v>239977</v>
      </c>
      <c r="J87" s="63">
        <f t="shared" si="58"/>
        <v>-1.3981765447562688E-3</v>
      </c>
      <c r="K87" s="81">
        <f t="shared" si="66"/>
        <v>-3.2136159228861261E-2</v>
      </c>
      <c r="L87" s="83">
        <v>390450</v>
      </c>
      <c r="M87" s="75">
        <f t="shared" si="59"/>
        <v>3.3940360085056076E-2</v>
      </c>
      <c r="N87" s="76">
        <f t="shared" si="67"/>
        <v>4.0204177867055213E-2</v>
      </c>
      <c r="O87" s="80">
        <v>253561</v>
      </c>
      <c r="P87" s="63">
        <f t="shared" si="60"/>
        <v>6.2115677831208194E-2</v>
      </c>
      <c r="Q87" s="81">
        <f t="shared" si="68"/>
        <v>5.4084703624548425E-3</v>
      </c>
      <c r="R87" s="84">
        <v>98152</v>
      </c>
      <c r="S87" s="75">
        <f t="shared" si="61"/>
        <v>-5.1086603957184451E-3</v>
      </c>
      <c r="T87" s="76">
        <f t="shared" si="69"/>
        <v>1.9093995618452375E-2</v>
      </c>
      <c r="U87" s="80">
        <v>109800</v>
      </c>
      <c r="V87" s="63">
        <f t="shared" si="62"/>
        <v>7.4711012362113083E-2</v>
      </c>
      <c r="W87" s="81">
        <f t="shared" si="70"/>
        <v>0.10685483870967749</v>
      </c>
      <c r="X87" s="83">
        <v>212821</v>
      </c>
      <c r="Y87" s="75">
        <f t="shared" si="63"/>
        <v>5.5308999489257049E-2</v>
      </c>
      <c r="Z87" s="76">
        <f t="shared" si="71"/>
        <v>-0.15040838649410371</v>
      </c>
    </row>
    <row r="88" spans="1:26" ht="12" customHeight="1" x14ac:dyDescent="0.2">
      <c r="A88" s="73">
        <v>41030</v>
      </c>
      <c r="B88" s="73">
        <v>41091</v>
      </c>
      <c r="C88" s="77">
        <v>222916</v>
      </c>
      <c r="D88" s="63">
        <f t="shared" ref="D88:D93" si="72">IFERROR(C88/C87-1,".")</f>
        <v>-1.5245154991672782E-2</v>
      </c>
      <c r="E88" s="81">
        <f t="shared" si="64"/>
        <v>1.5230684212654833E-3</v>
      </c>
      <c r="F88" s="83">
        <v>250801</v>
      </c>
      <c r="G88" s="75">
        <f t="shared" ref="G88:G93" si="73">IFERROR(F88/F87-1,".")</f>
        <v>-1.1676203086332215E-2</v>
      </c>
      <c r="H88" s="76">
        <f t="shared" si="65"/>
        <v>3.635063883241596E-2</v>
      </c>
      <c r="I88" s="77">
        <v>240143</v>
      </c>
      <c r="J88" s="63">
        <f t="shared" ref="J88:J93" si="74">IFERROR(I88/I87-1,".")</f>
        <v>6.9173295774183075E-4</v>
      </c>
      <c r="K88" s="81">
        <f t="shared" si="66"/>
        <v>1.1354112707256725E-2</v>
      </c>
      <c r="L88" s="83">
        <v>372724</v>
      </c>
      <c r="M88" s="75">
        <f t="shared" ref="M88:M93" si="75">IFERROR(L88/L87-1,".")</f>
        <v>-4.5398898706620616E-2</v>
      </c>
      <c r="N88" s="76">
        <f t="shared" si="67"/>
        <v>-6.160008660820615E-2</v>
      </c>
      <c r="O88" s="80">
        <v>244902</v>
      </c>
      <c r="P88" s="63">
        <f t="shared" ref="P88:P93" si="76">IFERROR(O88/O87-1,".")</f>
        <v>-3.414957347541614E-2</v>
      </c>
      <c r="Q88" s="81">
        <f t="shared" si="68"/>
        <v>-2.1096810296586499E-2</v>
      </c>
      <c r="R88" s="84">
        <v>104065</v>
      </c>
      <c r="S88" s="75">
        <f t="shared" ref="S88:S93" si="77">IFERROR(R88/R87-1,".")</f>
        <v>6.0243296112152622E-2</v>
      </c>
      <c r="T88" s="76">
        <f t="shared" si="69"/>
        <v>6.7486613462445888E-2</v>
      </c>
      <c r="U88" s="80">
        <v>96499</v>
      </c>
      <c r="V88" s="63">
        <f t="shared" ref="V88:V93" si="78">IFERROR(U88/U87-1,".")</f>
        <v>-0.1211384335154827</v>
      </c>
      <c r="W88" s="81">
        <f t="shared" si="70"/>
        <v>-4.6923456790123441E-2</v>
      </c>
      <c r="X88" s="83">
        <v>229728</v>
      </c>
      <c r="Y88" s="75">
        <f t="shared" ref="Y88:Y93" si="79">IFERROR(X88/X87-1,".")</f>
        <v>7.9442348264503915E-2</v>
      </c>
      <c r="Z88" s="76">
        <f t="shared" si="71"/>
        <v>-4.4678798363218974E-2</v>
      </c>
    </row>
    <row r="89" spans="1:26" ht="12" customHeight="1" x14ac:dyDescent="0.2">
      <c r="A89" s="73">
        <v>41061</v>
      </c>
      <c r="B89" s="73">
        <v>41122</v>
      </c>
      <c r="C89" s="77">
        <v>215486</v>
      </c>
      <c r="D89" s="63">
        <f t="shared" si="72"/>
        <v>-3.3330940802813624E-2</v>
      </c>
      <c r="E89" s="81">
        <f t="shared" ref="E89:E94" si="80">IFERROR(C89/C77-1,".")</f>
        <v>-3.1632400853836673E-2</v>
      </c>
      <c r="F89" s="83">
        <v>232049</v>
      </c>
      <c r="G89" s="75">
        <f t="shared" si="73"/>
        <v>-7.4768441912113626E-2</v>
      </c>
      <c r="H89" s="76">
        <f t="shared" ref="H89:H94" si="81">IFERROR(F89/F77-1,".")</f>
        <v>-1.9226705213061801E-2</v>
      </c>
      <c r="I89" s="77">
        <v>231464</v>
      </c>
      <c r="J89" s="63">
        <f t="shared" si="74"/>
        <v>-3.6140966007753739E-2</v>
      </c>
      <c r="K89" s="81">
        <f t="shared" ref="K89:K94" si="82">IFERROR(I89/I77-1,".")</f>
        <v>-1.9188561030404339E-3</v>
      </c>
      <c r="L89" s="83">
        <v>381795</v>
      </c>
      <c r="M89" s="75">
        <f t="shared" si="75"/>
        <v>2.4337042959401645E-2</v>
      </c>
      <c r="N89" s="76">
        <f t="shared" ref="N89:N94" si="83">IFERROR(L89/L77-1,".")</f>
        <v>-9.2291269429928602E-2</v>
      </c>
      <c r="O89" s="80">
        <v>254896</v>
      </c>
      <c r="P89" s="63">
        <f t="shared" si="76"/>
        <v>4.0808159998693361E-2</v>
      </c>
      <c r="Q89" s="81">
        <f t="shared" ref="Q89:Q94" si="84">IFERROR(O89/O77-1,".")</f>
        <v>1.8016254967350376E-2</v>
      </c>
      <c r="R89" s="84">
        <v>101402</v>
      </c>
      <c r="S89" s="75">
        <f t="shared" si="77"/>
        <v>-2.5589775621006061E-2</v>
      </c>
      <c r="T89" s="76">
        <f t="shared" ref="T89:T94" si="85">IFERROR(R89/R77-1,".")</f>
        <v>7.3913648194878778E-3</v>
      </c>
      <c r="U89" s="80">
        <v>99499</v>
      </c>
      <c r="V89" s="63">
        <f t="shared" si="78"/>
        <v>3.108840506119237E-2</v>
      </c>
      <c r="W89" s="81">
        <f t="shared" ref="W89:W94" si="86">IFERROR(U89/U77-1,".")</f>
        <v>-0.12873029772329247</v>
      </c>
      <c r="X89" s="83">
        <v>239893</v>
      </c>
      <c r="Y89" s="75">
        <f t="shared" si="79"/>
        <v>4.4247980220086358E-2</v>
      </c>
      <c r="Z89" s="76">
        <f t="shared" ref="Z89:Z94" si="87">IFERROR(X89/X77-1,".")</f>
        <v>2.1986776408840614E-2</v>
      </c>
    </row>
    <row r="90" spans="1:26" ht="12" customHeight="1" x14ac:dyDescent="0.2">
      <c r="A90" s="73">
        <v>41091</v>
      </c>
      <c r="B90" s="73">
        <v>41153</v>
      </c>
      <c r="C90" s="77">
        <v>211704</v>
      </c>
      <c r="D90" s="63">
        <f t="shared" si="72"/>
        <v>-1.755102419646748E-2</v>
      </c>
      <c r="E90" s="81">
        <f t="shared" si="80"/>
        <v>-2.2933175799476624E-2</v>
      </c>
      <c r="F90" s="83">
        <v>225864</v>
      </c>
      <c r="G90" s="75">
        <f t="shared" si="73"/>
        <v>-2.6653853280988016E-2</v>
      </c>
      <c r="H90" s="76">
        <f t="shared" si="81"/>
        <v>-1.8490433210643142E-2</v>
      </c>
      <c r="I90" s="77">
        <v>225518</v>
      </c>
      <c r="J90" s="63">
        <f t="shared" si="74"/>
        <v>-2.5688660007603725E-2</v>
      </c>
      <c r="K90" s="81">
        <f t="shared" si="82"/>
        <v>2.2177903682719657E-2</v>
      </c>
      <c r="L90" s="83">
        <v>381598</v>
      </c>
      <c r="M90" s="75">
        <f t="shared" si="75"/>
        <v>-5.1598370853467301E-4</v>
      </c>
      <c r="N90" s="76">
        <f t="shared" si="83"/>
        <v>-8.6946326710309663E-2</v>
      </c>
      <c r="O90" s="80">
        <v>247767</v>
      </c>
      <c r="P90" s="63">
        <f t="shared" si="76"/>
        <v>-2.7968269411838609E-2</v>
      </c>
      <c r="Q90" s="81">
        <f t="shared" si="84"/>
        <v>1.9290104410929931E-2</v>
      </c>
      <c r="R90" s="84">
        <v>99900</v>
      </c>
      <c r="S90" s="75">
        <f t="shared" si="77"/>
        <v>-1.4812331117729394E-2</v>
      </c>
      <c r="T90" s="76">
        <f t="shared" si="85"/>
        <v>3.384791539025489E-3</v>
      </c>
      <c r="U90" s="80">
        <v>99905</v>
      </c>
      <c r="V90" s="63">
        <f t="shared" si="78"/>
        <v>4.080443019527813E-3</v>
      </c>
      <c r="W90" s="81">
        <f t="shared" si="86"/>
        <v>-0.14684030742954735</v>
      </c>
      <c r="X90" s="83">
        <v>232950</v>
      </c>
      <c r="Y90" s="75">
        <f t="shared" si="79"/>
        <v>-2.8942070006211074E-2</v>
      </c>
      <c r="Z90" s="76">
        <f t="shared" si="87"/>
        <v>4.8148698081881047E-2</v>
      </c>
    </row>
    <row r="91" spans="1:26" ht="12" customHeight="1" x14ac:dyDescent="0.2">
      <c r="A91" s="73">
        <v>41122</v>
      </c>
      <c r="B91" s="73">
        <v>41183</v>
      </c>
      <c r="C91" s="77">
        <v>204698</v>
      </c>
      <c r="D91" s="63">
        <f t="shared" si="72"/>
        <v>-3.3093375656577106E-2</v>
      </c>
      <c r="E91" s="81">
        <f t="shared" si="80"/>
        <v>-6.0445133957873431E-2</v>
      </c>
      <c r="F91" s="83">
        <v>218662</v>
      </c>
      <c r="G91" s="75">
        <f t="shared" si="73"/>
        <v>-3.1886444940318115E-2</v>
      </c>
      <c r="H91" s="76">
        <f t="shared" si="81"/>
        <v>-5.2673078589376976E-2</v>
      </c>
      <c r="I91" s="77">
        <v>217491</v>
      </c>
      <c r="J91" s="63">
        <f t="shared" si="74"/>
        <v>-3.5593611152989979E-2</v>
      </c>
      <c r="K91" s="81">
        <f t="shared" si="82"/>
        <v>-6.7590683237802041E-2</v>
      </c>
      <c r="L91" s="83">
        <v>396114</v>
      </c>
      <c r="M91" s="75">
        <f t="shared" si="75"/>
        <v>3.8040031656350504E-2</v>
      </c>
      <c r="N91" s="76">
        <f t="shared" si="83"/>
        <v>-4.697127541580759E-2</v>
      </c>
      <c r="O91" s="80">
        <v>249114</v>
      </c>
      <c r="P91" s="63">
        <f t="shared" si="76"/>
        <v>5.4365593480971697E-3</v>
      </c>
      <c r="Q91" s="81">
        <f t="shared" si="84"/>
        <v>3.9707846410684366E-2</v>
      </c>
      <c r="R91" s="84">
        <v>93142</v>
      </c>
      <c r="S91" s="75">
        <f t="shared" si="77"/>
        <v>-6.7647647647647635E-2</v>
      </c>
      <c r="T91" s="76">
        <f t="shared" si="85"/>
        <v>-5.6627470045476191E-2</v>
      </c>
      <c r="U91" s="80">
        <v>99432</v>
      </c>
      <c r="V91" s="63">
        <f t="shared" si="78"/>
        <v>-4.7344977728842608E-3</v>
      </c>
      <c r="W91" s="81">
        <f t="shared" si="86"/>
        <v>-6.3854663189135685E-3</v>
      </c>
      <c r="X91" s="83">
        <v>218085</v>
      </c>
      <c r="Y91" s="75">
        <f t="shared" si="79"/>
        <v>-6.3811976819059923E-2</v>
      </c>
      <c r="Z91" s="76">
        <f t="shared" si="87"/>
        <v>-3.4633414339402147E-2</v>
      </c>
    </row>
    <row r="92" spans="1:26" ht="12" customHeight="1" x14ac:dyDescent="0.2">
      <c r="A92" s="73">
        <v>41153</v>
      </c>
      <c r="B92" s="73">
        <v>41214</v>
      </c>
      <c r="C92" s="77">
        <v>206161</v>
      </c>
      <c r="D92" s="63">
        <f t="shared" si="72"/>
        <v>7.1471142854351299E-3</v>
      </c>
      <c r="E92" s="81">
        <f t="shared" si="80"/>
        <v>-6.077421059585153E-2</v>
      </c>
      <c r="F92" s="83">
        <v>237616</v>
      </c>
      <c r="G92" s="75">
        <f t="shared" si="73"/>
        <v>8.6681727963706434E-2</v>
      </c>
      <c r="H92" s="76">
        <f t="shared" si="81"/>
        <v>-4.3201883954124831E-3</v>
      </c>
      <c r="I92" s="77">
        <v>220124</v>
      </c>
      <c r="J92" s="63">
        <f t="shared" si="74"/>
        <v>1.2106248074633008E-2</v>
      </c>
      <c r="K92" s="81">
        <f t="shared" si="82"/>
        <v>-8.6140829399725116E-2</v>
      </c>
      <c r="L92" s="83">
        <v>379793</v>
      </c>
      <c r="M92" s="75">
        <f t="shared" si="75"/>
        <v>-4.1202785056827063E-2</v>
      </c>
      <c r="N92" s="76">
        <f t="shared" si="83"/>
        <v>-7.8818498674473436E-2</v>
      </c>
      <c r="O92" s="80">
        <v>240088</v>
      </c>
      <c r="P92" s="63">
        <f t="shared" si="76"/>
        <v>-3.6232407652721288E-2</v>
      </c>
      <c r="Q92" s="81">
        <f t="shared" si="84"/>
        <v>2.8319827305590239E-2</v>
      </c>
      <c r="R92" s="84">
        <v>93116</v>
      </c>
      <c r="S92" s="75">
        <f t="shared" si="77"/>
        <v>-2.7914367310133414E-4</v>
      </c>
      <c r="T92" s="76">
        <f t="shared" si="85"/>
        <v>-2.2404199475065667E-2</v>
      </c>
      <c r="U92" s="80">
        <v>92071</v>
      </c>
      <c r="V92" s="63">
        <f t="shared" si="78"/>
        <v>-7.4030493201383885E-2</v>
      </c>
      <c r="W92" s="81">
        <f t="shared" si="86"/>
        <v>3.2765002804262533E-2</v>
      </c>
      <c r="X92" s="83">
        <v>218478</v>
      </c>
      <c r="Y92" s="75">
        <f t="shared" si="79"/>
        <v>1.8020496595363422E-3</v>
      </c>
      <c r="Z92" s="76">
        <f t="shared" si="87"/>
        <v>-5.5173069937207053E-2</v>
      </c>
    </row>
    <row r="93" spans="1:26" ht="12" customHeight="1" x14ac:dyDescent="0.2">
      <c r="A93" s="73">
        <v>41183</v>
      </c>
      <c r="B93" s="73">
        <v>41244</v>
      </c>
      <c r="C93" s="77">
        <v>202266</v>
      </c>
      <c r="D93" s="63">
        <f t="shared" si="72"/>
        <v>-1.8893001101081164E-2</v>
      </c>
      <c r="E93" s="81">
        <f t="shared" si="80"/>
        <v>-8.5021781318278644E-2</v>
      </c>
      <c r="F93" s="83">
        <v>235794</v>
      </c>
      <c r="G93" s="75">
        <f t="shared" si="73"/>
        <v>-7.6678338159046344E-3</v>
      </c>
      <c r="H93" s="76">
        <f t="shared" si="81"/>
        <v>-3.0990198697269156E-2</v>
      </c>
      <c r="I93" s="77">
        <v>227072</v>
      </c>
      <c r="J93" s="63">
        <f t="shared" si="74"/>
        <v>3.1564027548109275E-2</v>
      </c>
      <c r="K93" s="81">
        <f t="shared" si="82"/>
        <v>-6.0027403724754014E-2</v>
      </c>
      <c r="L93" s="83">
        <v>379392</v>
      </c>
      <c r="M93" s="75">
        <f t="shared" si="75"/>
        <v>-1.0558383119225745E-3</v>
      </c>
      <c r="N93" s="76">
        <f t="shared" si="83"/>
        <v>-4.3041346328470231E-2</v>
      </c>
      <c r="O93" s="80">
        <v>242854</v>
      </c>
      <c r="P93" s="63">
        <f t="shared" si="76"/>
        <v>1.1520775715570863E-2</v>
      </c>
      <c r="Q93" s="81">
        <f t="shared" si="84"/>
        <v>3.9521275912696163E-2</v>
      </c>
      <c r="R93" s="84">
        <v>90466</v>
      </c>
      <c r="S93" s="75">
        <f t="shared" si="77"/>
        <v>-2.8459126251127675E-2</v>
      </c>
      <c r="T93" s="76">
        <f t="shared" si="85"/>
        <v>-6.3140126135269203E-2</v>
      </c>
      <c r="U93" s="80">
        <v>90658</v>
      </c>
      <c r="V93" s="63">
        <f t="shared" si="78"/>
        <v>-1.5346851886044455E-2</v>
      </c>
      <c r="W93" s="81">
        <f t="shared" si="86"/>
        <v>-5.9388682534083137E-2</v>
      </c>
      <c r="X93" s="83">
        <v>212603</v>
      </c>
      <c r="Y93" s="75">
        <f t="shared" si="79"/>
        <v>-2.6890579371836032E-2</v>
      </c>
      <c r="Z93" s="76">
        <f t="shared" si="87"/>
        <v>-5.2769696186627524E-2</v>
      </c>
    </row>
    <row r="94" spans="1:26" ht="12" customHeight="1" x14ac:dyDescent="0.2">
      <c r="A94" s="73">
        <v>41214</v>
      </c>
      <c r="B94" s="73">
        <v>41275</v>
      </c>
      <c r="C94" s="77">
        <v>202275</v>
      </c>
      <c r="D94" s="63">
        <f t="shared" ref="D94:D99" si="88">IFERROR(C94/C93-1,".")</f>
        <v>4.4495861884819021E-5</v>
      </c>
      <c r="E94" s="81">
        <f t="shared" si="80"/>
        <v>-4.5674573968182086E-2</v>
      </c>
      <c r="F94" s="83">
        <v>235122</v>
      </c>
      <c r="G94" s="75">
        <f t="shared" ref="G94:G99" si="89">IFERROR(F94/F93-1,".")</f>
        <v>-2.8499452912288392E-3</v>
      </c>
      <c r="H94" s="76">
        <f t="shared" si="81"/>
        <v>-5.0483464866809546E-3</v>
      </c>
      <c r="I94" s="77">
        <v>231752</v>
      </c>
      <c r="J94" s="63">
        <f t="shared" ref="J94:J99" si="90">IFERROR(I94/I93-1,".")</f>
        <v>2.0610202931228949E-2</v>
      </c>
      <c r="K94" s="81">
        <f t="shared" si="82"/>
        <v>2.2483410984046381E-2</v>
      </c>
      <c r="L94" s="83">
        <v>375958</v>
      </c>
      <c r="M94" s="75">
        <f t="shared" ref="M94:M99" si="91">IFERROR(L94/L93-1,".")</f>
        <v>-9.0513242240215508E-3</v>
      </c>
      <c r="N94" s="76">
        <f t="shared" si="83"/>
        <v>-2.8730569211969703E-2</v>
      </c>
      <c r="O94" s="80">
        <v>236659</v>
      </c>
      <c r="P94" s="63">
        <f t="shared" ref="P94:P99" si="92">IFERROR(O94/O93-1,".")</f>
        <v>-2.5509153647870764E-2</v>
      </c>
      <c r="Q94" s="81">
        <f t="shared" si="84"/>
        <v>-8.0933819523031358E-3</v>
      </c>
      <c r="R94" s="84">
        <v>86025</v>
      </c>
      <c r="S94" s="75">
        <f t="shared" ref="S94:S99" si="93">IFERROR(R94/R93-1,".")</f>
        <v>-4.9090265956270862E-2</v>
      </c>
      <c r="T94" s="76">
        <f t="shared" si="85"/>
        <v>-6.0205820660723663E-2</v>
      </c>
      <c r="U94" s="80">
        <v>88177</v>
      </c>
      <c r="V94" s="63">
        <f t="shared" ref="V94:V99" si="94">IFERROR(U94/U93-1,".")</f>
        <v>-2.7366586511946012E-2</v>
      </c>
      <c r="W94" s="81">
        <f t="shared" si="86"/>
        <v>-0.1200163667754458</v>
      </c>
      <c r="X94" s="83">
        <v>212323</v>
      </c>
      <c r="Y94" s="75">
        <f t="shared" ref="Y94:Y99" si="95">IFERROR(X94/X93-1,".")</f>
        <v>-1.3170086969610528E-3</v>
      </c>
      <c r="Z94" s="76">
        <f t="shared" si="87"/>
        <v>-2.302970625046008E-2</v>
      </c>
    </row>
    <row r="95" spans="1:26" ht="12" customHeight="1" x14ac:dyDescent="0.2">
      <c r="A95" s="73">
        <v>41244</v>
      </c>
      <c r="B95" s="73">
        <v>41306</v>
      </c>
      <c r="C95" s="77">
        <v>191263</v>
      </c>
      <c r="D95" s="63">
        <f t="shared" si="88"/>
        <v>-5.4440736620936847E-2</v>
      </c>
      <c r="E95" s="81">
        <f t="shared" ref="E95:E100" si="96">IFERROR(C95/C83-1,".")</f>
        <v>-5.1542966522362232E-2</v>
      </c>
      <c r="F95" s="83">
        <v>216166</v>
      </c>
      <c r="G95" s="75">
        <f t="shared" si="89"/>
        <v>-8.0621974974694033E-2</v>
      </c>
      <c r="H95" s="76">
        <f t="shared" ref="H95:H100" si="97">IFERROR(F95/F83-1,".")</f>
        <v>-5.1212725054206154E-2</v>
      </c>
      <c r="I95" s="77">
        <v>232306</v>
      </c>
      <c r="J95" s="63">
        <f t="shared" si="90"/>
        <v>2.3904863819945721E-3</v>
      </c>
      <c r="K95" s="81">
        <f t="shared" ref="K95:K100" si="98">IFERROR(I95/I83-1,".")</f>
        <v>8.4913414656927699E-2</v>
      </c>
      <c r="L95" s="83">
        <v>376586</v>
      </c>
      <c r="M95" s="75">
        <f t="shared" si="91"/>
        <v>1.6703993531193007E-3</v>
      </c>
      <c r="N95" s="76">
        <f t="shared" ref="N95:N100" si="99">IFERROR(L95/L83-1,".")</f>
        <v>2.9179386131524598E-2</v>
      </c>
      <c r="O95" s="80">
        <v>228478</v>
      </c>
      <c r="P95" s="63">
        <f t="shared" si="92"/>
        <v>-3.4568725465754513E-2</v>
      </c>
      <c r="Q95" s="81">
        <f t="shared" ref="Q95:Q100" si="100">IFERROR(O95/O83-1,".")</f>
        <v>-6.3468900894401603E-2</v>
      </c>
      <c r="R95" s="84">
        <v>85161</v>
      </c>
      <c r="S95" s="75">
        <f t="shared" si="93"/>
        <v>-1.0043591979075894E-2</v>
      </c>
      <c r="T95" s="76">
        <f t="shared" ref="T95:T100" si="101">IFERROR(R95/R83-1,".")</f>
        <v>-9.7985425581493923E-2</v>
      </c>
      <c r="U95" s="80">
        <v>89326</v>
      </c>
      <c r="V95" s="63">
        <f t="shared" si="94"/>
        <v>1.3030608888939366E-2</v>
      </c>
      <c r="W95" s="81">
        <f t="shared" ref="W95:W100" si="102">IFERROR(U95/U83-1,".")</f>
        <v>-0.16442789792711221</v>
      </c>
      <c r="X95" s="83">
        <v>203272</v>
      </c>
      <c r="Y95" s="75">
        <f t="shared" si="95"/>
        <v>-4.2628448166237343E-2</v>
      </c>
      <c r="Z95" s="76">
        <f t="shared" ref="Z95:Z100" si="103">IFERROR(X95/X83-1,".")</f>
        <v>5.5851550634946623E-3</v>
      </c>
    </row>
    <row r="96" spans="1:26" ht="12" customHeight="1" x14ac:dyDescent="0.2">
      <c r="A96" s="73">
        <v>41275</v>
      </c>
      <c r="B96" s="73">
        <v>41334</v>
      </c>
      <c r="C96" s="77">
        <v>193443</v>
      </c>
      <c r="D96" s="63">
        <f t="shared" si="88"/>
        <v>1.1397918050014999E-2</v>
      </c>
      <c r="E96" s="81">
        <f t="shared" si="96"/>
        <v>-9.1076267409756495E-3</v>
      </c>
      <c r="F96" s="83">
        <v>228389</v>
      </c>
      <c r="G96" s="75">
        <f t="shared" si="89"/>
        <v>5.6544507461858018E-2</v>
      </c>
      <c r="H96" s="76">
        <f t="shared" si="97"/>
        <v>2.3605919631412453E-2</v>
      </c>
      <c r="I96" s="77">
        <v>225134</v>
      </c>
      <c r="J96" s="63">
        <f t="shared" si="90"/>
        <v>-3.0873072585297034E-2</v>
      </c>
      <c r="K96" s="81">
        <f t="shared" si="98"/>
        <v>6.4468389921465308E-2</v>
      </c>
      <c r="L96" s="83">
        <v>374254</v>
      </c>
      <c r="M96" s="75">
        <f t="shared" si="91"/>
        <v>-6.1924766188865554E-3</v>
      </c>
      <c r="N96" s="76">
        <f t="shared" si="99"/>
        <v>7.1068557881452943E-3</v>
      </c>
      <c r="O96" s="80">
        <v>221298</v>
      </c>
      <c r="P96" s="63">
        <f t="shared" si="92"/>
        <v>-3.1425345109813652E-2</v>
      </c>
      <c r="Q96" s="81">
        <f t="shared" si="100"/>
        <v>-5.1850899742930556E-2</v>
      </c>
      <c r="R96" s="84">
        <v>86737</v>
      </c>
      <c r="S96" s="75">
        <f t="shared" si="93"/>
        <v>1.8506123695118726E-2</v>
      </c>
      <c r="T96" s="76">
        <f t="shared" si="101"/>
        <v>-8.7295991918596716E-2</v>
      </c>
      <c r="U96" s="80">
        <v>93074</v>
      </c>
      <c r="V96" s="63">
        <f t="shared" si="94"/>
        <v>4.1958668248886166E-2</v>
      </c>
      <c r="W96" s="81">
        <f t="shared" si="102"/>
        <v>-9.6368932038834898E-2</v>
      </c>
      <c r="X96" s="83">
        <v>232786</v>
      </c>
      <c r="Y96" s="75">
        <f t="shared" si="95"/>
        <v>0.14519461608091611</v>
      </c>
      <c r="Z96" s="76">
        <f t="shared" si="103"/>
        <v>0.12073680358965477</v>
      </c>
    </row>
    <row r="97" spans="1:26" ht="12" customHeight="1" x14ac:dyDescent="0.2">
      <c r="A97" s="73">
        <v>41306</v>
      </c>
      <c r="B97" s="73">
        <v>41365</v>
      </c>
      <c r="C97" s="77">
        <v>198884</v>
      </c>
      <c r="D97" s="63">
        <f t="shared" si="88"/>
        <v>2.8127148565727289E-2</v>
      </c>
      <c r="E97" s="81">
        <f t="shared" si="96"/>
        <v>-4.869777341974979E-2</v>
      </c>
      <c r="F97" s="83">
        <v>234245</v>
      </c>
      <c r="G97" s="75">
        <f t="shared" si="89"/>
        <v>2.5640464295565879E-2</v>
      </c>
      <c r="H97" s="76">
        <f t="shared" si="97"/>
        <v>9.2504028470732358E-3</v>
      </c>
      <c r="I97" s="77">
        <v>213285</v>
      </c>
      <c r="J97" s="63">
        <f t="shared" si="90"/>
        <v>-5.2630877610667426E-2</v>
      </c>
      <c r="K97" s="81">
        <f t="shared" si="98"/>
        <v>-8.6151196270651931E-2</v>
      </c>
      <c r="L97" s="83">
        <v>403473</v>
      </c>
      <c r="M97" s="75">
        <f t="shared" si="91"/>
        <v>7.8072645850144617E-2</v>
      </c>
      <c r="N97" s="76">
        <f t="shared" si="99"/>
        <v>5.2956696704690387E-2</v>
      </c>
      <c r="O97" s="80">
        <v>229162</v>
      </c>
      <c r="P97" s="63">
        <f t="shared" si="92"/>
        <v>3.5535793364603441E-2</v>
      </c>
      <c r="Q97" s="81">
        <f t="shared" si="100"/>
        <v>-2.7102986253215944E-2</v>
      </c>
      <c r="R97" s="84">
        <v>89692</v>
      </c>
      <c r="S97" s="75">
        <f t="shared" si="93"/>
        <v>3.4068505943253724E-2</v>
      </c>
      <c r="T97" s="76">
        <f t="shared" si="101"/>
        <v>-7.7574947292641583E-2</v>
      </c>
      <c r="U97" s="80">
        <v>96885</v>
      </c>
      <c r="V97" s="63">
        <f t="shared" si="94"/>
        <v>4.0945914003910788E-2</v>
      </c>
      <c r="W97" s="81">
        <f t="shared" si="102"/>
        <v>-9.113508442776741E-2</v>
      </c>
      <c r="X97" s="83">
        <v>233506</v>
      </c>
      <c r="Y97" s="75">
        <f t="shared" si="95"/>
        <v>3.0929695084755959E-3</v>
      </c>
      <c r="Z97" s="76">
        <f t="shared" si="103"/>
        <v>0.1244197469037116</v>
      </c>
    </row>
    <row r="98" spans="1:26" ht="12" customHeight="1" x14ac:dyDescent="0.2">
      <c r="A98" s="73">
        <v>41334</v>
      </c>
      <c r="B98" s="73">
        <v>41395</v>
      </c>
      <c r="C98" s="77">
        <v>206463</v>
      </c>
      <c r="D98" s="63">
        <f t="shared" si="88"/>
        <v>3.8107640634741813E-2</v>
      </c>
      <c r="E98" s="81">
        <f t="shared" si="96"/>
        <v>-5.4522390998722359E-2</v>
      </c>
      <c r="F98" s="83">
        <v>235185</v>
      </c>
      <c r="G98" s="75">
        <f t="shared" si="89"/>
        <v>4.0128924843647606E-3</v>
      </c>
      <c r="H98" s="76">
        <f t="shared" si="97"/>
        <v>-5.6122551360723083E-2</v>
      </c>
      <c r="I98" s="77">
        <v>219156</v>
      </c>
      <c r="J98" s="63">
        <f t="shared" si="90"/>
        <v>2.7526548983754173E-2</v>
      </c>
      <c r="K98" s="81">
        <f t="shared" si="98"/>
        <v>-8.8039348682759533E-2</v>
      </c>
      <c r="L98" s="83">
        <v>399830</v>
      </c>
      <c r="M98" s="75">
        <f t="shared" si="91"/>
        <v>-9.029104797594889E-3</v>
      </c>
      <c r="N98" s="76">
        <f t="shared" si="99"/>
        <v>5.8779291004758649E-2</v>
      </c>
      <c r="O98" s="80">
        <v>219928</v>
      </c>
      <c r="P98" s="63">
        <f t="shared" si="92"/>
        <v>-4.0294638727188636E-2</v>
      </c>
      <c r="Q98" s="81">
        <f t="shared" si="100"/>
        <v>-7.8766147814285481E-2</v>
      </c>
      <c r="R98" s="84">
        <v>93153</v>
      </c>
      <c r="S98" s="75">
        <f t="shared" si="93"/>
        <v>3.8587610935200356E-2</v>
      </c>
      <c r="T98" s="76">
        <f t="shared" si="101"/>
        <v>-5.5779678884203654E-2</v>
      </c>
      <c r="U98" s="80">
        <v>103063</v>
      </c>
      <c r="V98" s="63">
        <f t="shared" si="94"/>
        <v>6.3766320895907613E-2</v>
      </c>
      <c r="W98" s="81">
        <f t="shared" si="102"/>
        <v>8.7699550735560461E-3</v>
      </c>
      <c r="X98" s="83">
        <v>246386</v>
      </c>
      <c r="Y98" s="75">
        <f t="shared" si="95"/>
        <v>5.5159182205168245E-2</v>
      </c>
      <c r="Z98" s="76">
        <f t="shared" si="103"/>
        <v>0.22174674091447777</v>
      </c>
    </row>
    <row r="99" spans="1:26" ht="12" customHeight="1" x14ac:dyDescent="0.2">
      <c r="A99" s="73">
        <v>41365</v>
      </c>
      <c r="B99" s="73">
        <v>41426</v>
      </c>
      <c r="C99" s="77">
        <v>215545</v>
      </c>
      <c r="D99" s="63">
        <f t="shared" si="88"/>
        <v>4.3988511258675977E-2</v>
      </c>
      <c r="E99" s="81">
        <f t="shared" si="96"/>
        <v>-4.780732173859259E-2</v>
      </c>
      <c r="F99" s="83">
        <v>229247</v>
      </c>
      <c r="G99" s="75">
        <f t="shared" si="89"/>
        <v>-2.5248208856857413E-2</v>
      </c>
      <c r="H99" s="76">
        <f t="shared" si="97"/>
        <v>-9.6613388817956891E-2</v>
      </c>
      <c r="I99" s="77">
        <v>242593</v>
      </c>
      <c r="J99" s="63">
        <f t="shared" si="90"/>
        <v>0.10694208691525664</v>
      </c>
      <c r="K99" s="81">
        <f t="shared" si="98"/>
        <v>1.0901044683448768E-2</v>
      </c>
      <c r="L99" s="83">
        <v>415333</v>
      </c>
      <c r="M99" s="75">
        <f t="shared" si="91"/>
        <v>3.8773978941049947E-2</v>
      </c>
      <c r="N99" s="76">
        <f t="shared" si="99"/>
        <v>6.3729030605711445E-2</v>
      </c>
      <c r="O99" s="80">
        <v>236278</v>
      </c>
      <c r="P99" s="63">
        <f t="shared" si="92"/>
        <v>7.4342512094867308E-2</v>
      </c>
      <c r="Q99" s="81">
        <f t="shared" si="100"/>
        <v>-6.8161113104933335E-2</v>
      </c>
      <c r="R99" s="84">
        <v>94458</v>
      </c>
      <c r="S99" s="75">
        <f t="shared" si="93"/>
        <v>1.4009210653441073E-2</v>
      </c>
      <c r="T99" s="76">
        <f t="shared" si="101"/>
        <v>-3.7635504116064866E-2</v>
      </c>
      <c r="U99" s="80">
        <v>105381</v>
      </c>
      <c r="V99" s="63">
        <f t="shared" si="94"/>
        <v>2.2491097678119187E-2</v>
      </c>
      <c r="W99" s="81">
        <f t="shared" si="102"/>
        <v>-4.0245901639344273E-2</v>
      </c>
      <c r="X99" s="83">
        <v>244737</v>
      </c>
      <c r="Y99" s="75">
        <f t="shared" si="95"/>
        <v>-6.6927503997792348E-3</v>
      </c>
      <c r="Z99" s="76">
        <f t="shared" si="103"/>
        <v>0.14996640369136505</v>
      </c>
    </row>
    <row r="100" spans="1:26" ht="12" customHeight="1" x14ac:dyDescent="0.2">
      <c r="A100" s="73">
        <v>41395</v>
      </c>
      <c r="B100" s="73">
        <v>41456</v>
      </c>
      <c r="C100" s="77">
        <v>219772</v>
      </c>
      <c r="D100" s="63">
        <f t="shared" ref="D100:D105" si="104">IFERROR(C100/C99-1,".")</f>
        <v>1.9610754134867348E-2</v>
      </c>
      <c r="E100" s="81">
        <f t="shared" si="96"/>
        <v>-1.410396741373432E-2</v>
      </c>
      <c r="F100" s="83">
        <v>234245</v>
      </c>
      <c r="G100" s="75">
        <f t="shared" ref="G100:G105" si="105">IFERROR(F100/F99-1,".")</f>
        <v>2.1801812019350386E-2</v>
      </c>
      <c r="H100" s="76">
        <f t="shared" si="97"/>
        <v>-6.6012495962934792E-2</v>
      </c>
      <c r="I100" s="77">
        <v>250248</v>
      </c>
      <c r="J100" s="63">
        <f t="shared" ref="J100:J105" si="106">IFERROR(I100/I99-1,".")</f>
        <v>3.1554908839084295E-2</v>
      </c>
      <c r="K100" s="81">
        <f t="shared" si="98"/>
        <v>4.2079094539503537E-2</v>
      </c>
      <c r="L100" s="83">
        <v>396716</v>
      </c>
      <c r="M100" s="75">
        <f t="shared" ref="M100:M105" si="107">IFERROR(L100/L99-1,".")</f>
        <v>-4.4824273534729953E-2</v>
      </c>
      <c r="N100" s="76">
        <f t="shared" si="99"/>
        <v>6.4369345682059542E-2</v>
      </c>
      <c r="O100" s="80">
        <v>250093</v>
      </c>
      <c r="P100" s="63">
        <f t="shared" ref="P100:P105" si="108">IFERROR(O100/O99-1,".")</f>
        <v>5.8469260786023325E-2</v>
      </c>
      <c r="Q100" s="81">
        <f t="shared" si="100"/>
        <v>2.1196233595478953E-2</v>
      </c>
      <c r="R100" s="84">
        <v>97851</v>
      </c>
      <c r="S100" s="75">
        <f t="shared" ref="S100:S105" si="109">IFERROR(R100/R99-1,".")</f>
        <v>3.5920726672171721E-2</v>
      </c>
      <c r="T100" s="76">
        <f t="shared" si="101"/>
        <v>-5.9712679575265493E-2</v>
      </c>
      <c r="U100" s="80">
        <v>111420</v>
      </c>
      <c r="V100" s="63">
        <f t="shared" ref="V100:V105" si="110">IFERROR(U100/U99-1,".")</f>
        <v>5.7306345546161097E-2</v>
      </c>
      <c r="W100" s="81">
        <f t="shared" si="102"/>
        <v>0.15462336397268373</v>
      </c>
      <c r="X100" s="83">
        <v>247329</v>
      </c>
      <c r="Y100" s="75">
        <f t="shared" ref="Y100:Y105" si="111">IFERROR(X100/X99-1,".")</f>
        <v>1.0590960909057534E-2</v>
      </c>
      <c r="Z100" s="76">
        <f t="shared" si="103"/>
        <v>7.6616694525699858E-2</v>
      </c>
    </row>
    <row r="101" spans="1:26" ht="12" customHeight="1" x14ac:dyDescent="0.2">
      <c r="A101" s="73">
        <v>41426</v>
      </c>
      <c r="B101" s="73">
        <v>41487</v>
      </c>
      <c r="C101" s="77">
        <v>219313</v>
      </c>
      <c r="D101" s="63">
        <f t="shared" si="104"/>
        <v>-2.0885281109513931E-3</v>
      </c>
      <c r="E101" s="81">
        <f t="shared" ref="E101:E106" si="112">IFERROR(C101/C89-1,".")</f>
        <v>1.7759854468503811E-2</v>
      </c>
      <c r="F101" s="83">
        <v>238303</v>
      </c>
      <c r="G101" s="75">
        <f t="shared" si="105"/>
        <v>1.7323742235693329E-2</v>
      </c>
      <c r="H101" s="76">
        <f t="shared" ref="H101:H106" si="113">IFERROR(F101/F89-1,".")</f>
        <v>2.6951204271511653E-2</v>
      </c>
      <c r="I101" s="77">
        <v>253573</v>
      </c>
      <c r="J101" s="63">
        <f t="shared" si="106"/>
        <v>1.3286819475080813E-2</v>
      </c>
      <c r="K101" s="81">
        <f t="shared" ref="K101:K106" si="114">IFERROR(I101/I89-1,".")</f>
        <v>9.5518093526423042E-2</v>
      </c>
      <c r="L101" s="83">
        <v>405144</v>
      </c>
      <c r="M101" s="75">
        <f t="shared" si="107"/>
        <v>2.1244416660785026E-2</v>
      </c>
      <c r="N101" s="76">
        <f t="shared" ref="N101:N106" si="115">IFERROR(L101/L89-1,".")</f>
        <v>6.115585589125061E-2</v>
      </c>
      <c r="O101" s="80">
        <v>259495</v>
      </c>
      <c r="P101" s="63">
        <f t="shared" si="108"/>
        <v>3.7594015026410244E-2</v>
      </c>
      <c r="Q101" s="81">
        <f t="shared" ref="Q101:Q106" si="116">IFERROR(O101/O89-1,".")</f>
        <v>1.8042652689724381E-2</v>
      </c>
      <c r="R101" s="84">
        <v>95931</v>
      </c>
      <c r="S101" s="75">
        <f t="shared" si="109"/>
        <v>-1.9621669681454401E-2</v>
      </c>
      <c r="T101" s="76">
        <f t="shared" ref="T101:T106" si="117">IFERROR(R101/R89-1,".")</f>
        <v>-5.3953570935484474E-2</v>
      </c>
      <c r="U101" s="80">
        <v>107099</v>
      </c>
      <c r="V101" s="63">
        <f t="shared" si="110"/>
        <v>-3.8781188296535651E-2</v>
      </c>
      <c r="W101" s="81">
        <f t="shared" ref="W101:W106" si="118">IFERROR(U101/U89-1,".")</f>
        <v>7.6382677212836203E-2</v>
      </c>
      <c r="X101" s="83">
        <v>242223</v>
      </c>
      <c r="Y101" s="75">
        <f t="shared" si="111"/>
        <v>-2.0644566549009591E-2</v>
      </c>
      <c r="Z101" s="76">
        <f t="shared" ref="Z101:Z106" si="119">IFERROR(X101/X89-1,".")</f>
        <v>9.7126635625048863E-3</v>
      </c>
    </row>
    <row r="102" spans="1:26" ht="12" customHeight="1" x14ac:dyDescent="0.2">
      <c r="A102" s="73">
        <v>41456</v>
      </c>
      <c r="B102" s="73">
        <v>41518</v>
      </c>
      <c r="C102" s="77">
        <v>212429</v>
      </c>
      <c r="D102" s="63">
        <f t="shared" si="104"/>
        <v>-3.1388928152913831E-2</v>
      </c>
      <c r="E102" s="81">
        <f t="shared" si="112"/>
        <v>3.4245928277216731E-3</v>
      </c>
      <c r="F102" s="83">
        <v>234478</v>
      </c>
      <c r="G102" s="75">
        <f t="shared" si="105"/>
        <v>-1.6050993902720467E-2</v>
      </c>
      <c r="H102" s="76">
        <f t="shared" si="113"/>
        <v>3.813799454539013E-2</v>
      </c>
      <c r="I102" s="77">
        <v>232449</v>
      </c>
      <c r="J102" s="63">
        <f t="shared" si="106"/>
        <v>-8.3305399234145594E-2</v>
      </c>
      <c r="K102" s="81">
        <f t="shared" si="114"/>
        <v>3.0733688663432623E-2</v>
      </c>
      <c r="L102" s="83">
        <v>377401</v>
      </c>
      <c r="M102" s="75">
        <f t="shared" si="107"/>
        <v>-6.8476887230219385E-2</v>
      </c>
      <c r="N102" s="76">
        <f t="shared" si="115"/>
        <v>-1.0998485317008977E-2</v>
      </c>
      <c r="O102" s="80">
        <v>253157</v>
      </c>
      <c r="P102" s="63">
        <f t="shared" si="108"/>
        <v>-2.4424362704483671E-2</v>
      </c>
      <c r="Q102" s="81">
        <f t="shared" si="116"/>
        <v>2.1754309492385993E-2</v>
      </c>
      <c r="R102" s="84">
        <v>98097</v>
      </c>
      <c r="S102" s="75">
        <f t="shared" si="109"/>
        <v>2.2578728461081443E-2</v>
      </c>
      <c r="T102" s="76">
        <f t="shared" si="117"/>
        <v>-1.8048048048048049E-2</v>
      </c>
      <c r="U102" s="80">
        <v>103716</v>
      </c>
      <c r="V102" s="63">
        <f t="shared" si="110"/>
        <v>-3.1587596522843375E-2</v>
      </c>
      <c r="W102" s="81">
        <f t="shared" si="118"/>
        <v>3.8146238926980658E-2</v>
      </c>
      <c r="X102" s="83">
        <v>238183</v>
      </c>
      <c r="Y102" s="75">
        <f t="shared" si="111"/>
        <v>-1.6678845526642783E-2</v>
      </c>
      <c r="Z102" s="76">
        <f t="shared" si="119"/>
        <v>2.2464048078986831E-2</v>
      </c>
    </row>
    <row r="103" spans="1:26" ht="12" customHeight="1" x14ac:dyDescent="0.2">
      <c r="A103" s="73">
        <v>41487</v>
      </c>
      <c r="B103" s="73">
        <v>41548</v>
      </c>
      <c r="C103" s="77">
        <v>208886</v>
      </c>
      <c r="D103" s="63">
        <f t="shared" si="104"/>
        <v>-1.6678513762245273E-2</v>
      </c>
      <c r="E103" s="81">
        <f t="shared" si="112"/>
        <v>2.0459408494464926E-2</v>
      </c>
      <c r="F103" s="83">
        <v>228626</v>
      </c>
      <c r="G103" s="75">
        <f t="shared" si="105"/>
        <v>-2.4957565315296137E-2</v>
      </c>
      <c r="H103" s="76">
        <f t="shared" si="113"/>
        <v>4.5568045659511114E-2</v>
      </c>
      <c r="I103" s="77">
        <v>235128</v>
      </c>
      <c r="J103" s="63">
        <f t="shared" si="106"/>
        <v>1.1525108733528633E-2</v>
      </c>
      <c r="K103" s="81">
        <f t="shared" si="114"/>
        <v>8.1093010745272309E-2</v>
      </c>
      <c r="L103" s="83">
        <v>377357</v>
      </c>
      <c r="M103" s="75">
        <f t="shared" si="107"/>
        <v>-1.1658686648952088E-4</v>
      </c>
      <c r="N103" s="76">
        <f t="shared" si="115"/>
        <v>-4.7352529827271894E-2</v>
      </c>
      <c r="O103" s="80">
        <v>253833</v>
      </c>
      <c r="P103" s="63">
        <f t="shared" si="108"/>
        <v>2.6702797078492768E-3</v>
      </c>
      <c r="Q103" s="81">
        <f t="shared" si="116"/>
        <v>1.8943134468556666E-2</v>
      </c>
      <c r="R103" s="84">
        <v>95892</v>
      </c>
      <c r="S103" s="75">
        <f t="shared" si="109"/>
        <v>-2.2477751613199204E-2</v>
      </c>
      <c r="T103" s="76">
        <f t="shared" si="117"/>
        <v>2.9524811578020671E-2</v>
      </c>
      <c r="U103" s="80">
        <v>102282</v>
      </c>
      <c r="V103" s="63">
        <f t="shared" si="110"/>
        <v>-1.3826217748466929E-2</v>
      </c>
      <c r="W103" s="81">
        <f t="shared" si="118"/>
        <v>2.8662804730871239E-2</v>
      </c>
      <c r="X103" s="83">
        <v>205193</v>
      </c>
      <c r="Y103" s="75">
        <f t="shared" si="111"/>
        <v>-0.13850694633957927</v>
      </c>
      <c r="Z103" s="76">
        <f t="shared" si="119"/>
        <v>-5.9114565421739207E-2</v>
      </c>
    </row>
    <row r="104" spans="1:26" ht="12" customHeight="1" x14ac:dyDescent="0.2">
      <c r="A104" s="73">
        <v>41518</v>
      </c>
      <c r="B104" s="73">
        <v>41579</v>
      </c>
      <c r="C104" s="77">
        <v>211580</v>
      </c>
      <c r="D104" s="63">
        <f t="shared" si="104"/>
        <v>1.2896986873222716E-2</v>
      </c>
      <c r="E104" s="81">
        <f t="shared" si="112"/>
        <v>2.6285281891337275E-2</v>
      </c>
      <c r="F104" s="83">
        <v>235455</v>
      </c>
      <c r="G104" s="75">
        <f t="shared" si="105"/>
        <v>2.9869743598715859E-2</v>
      </c>
      <c r="H104" s="76">
        <f t="shared" si="113"/>
        <v>-9.0945054205103792E-3</v>
      </c>
      <c r="I104" s="77">
        <v>239045</v>
      </c>
      <c r="J104" s="63">
        <f t="shared" si="106"/>
        <v>1.6659011261950907E-2</v>
      </c>
      <c r="K104" s="81">
        <f t="shared" si="114"/>
        <v>8.5956097472333681E-2</v>
      </c>
      <c r="L104" s="83">
        <v>383621</v>
      </c>
      <c r="M104" s="75">
        <f t="shared" si="107"/>
        <v>1.6599665568679089E-2</v>
      </c>
      <c r="N104" s="76">
        <f t="shared" si="115"/>
        <v>1.0079174708327976E-2</v>
      </c>
      <c r="O104" s="80">
        <v>260317</v>
      </c>
      <c r="P104" s="63">
        <f t="shared" si="108"/>
        <v>2.5544353965008426E-2</v>
      </c>
      <c r="Q104" s="81">
        <f t="shared" si="116"/>
        <v>8.4256605911166016E-2</v>
      </c>
      <c r="R104" s="84">
        <v>94920</v>
      </c>
      <c r="S104" s="75">
        <f t="shared" si="109"/>
        <v>-1.0136403453885667E-2</v>
      </c>
      <c r="T104" s="76">
        <f t="shared" si="117"/>
        <v>1.93736844366168E-2</v>
      </c>
      <c r="U104" s="80">
        <v>101383</v>
      </c>
      <c r="V104" s="63">
        <f t="shared" si="110"/>
        <v>-8.7894253143270262E-3</v>
      </c>
      <c r="W104" s="81">
        <f t="shared" si="118"/>
        <v>0.10113933811949471</v>
      </c>
      <c r="X104" s="83">
        <v>210039</v>
      </c>
      <c r="Y104" s="75">
        <f t="shared" si="111"/>
        <v>2.3616790046444125E-2</v>
      </c>
      <c r="Z104" s="76">
        <f t="shared" si="119"/>
        <v>-3.8626314777689297E-2</v>
      </c>
    </row>
    <row r="105" spans="1:26" ht="12" customHeight="1" x14ac:dyDescent="0.2">
      <c r="A105" s="73">
        <v>41548</v>
      </c>
      <c r="B105" s="73">
        <v>41609</v>
      </c>
      <c r="C105" s="77">
        <v>212296</v>
      </c>
      <c r="D105" s="63">
        <f t="shared" si="104"/>
        <v>3.3840627658567879E-3</v>
      </c>
      <c r="E105" s="81">
        <f t="shared" si="112"/>
        <v>4.9588166078332385E-2</v>
      </c>
      <c r="F105" s="83">
        <v>244193</v>
      </c>
      <c r="G105" s="75">
        <f t="shared" si="105"/>
        <v>3.7111125268098011E-2</v>
      </c>
      <c r="H105" s="76">
        <f t="shared" si="113"/>
        <v>3.5620075150343045E-2</v>
      </c>
      <c r="I105" s="77">
        <v>254919</v>
      </c>
      <c r="J105" s="63">
        <f t="shared" si="106"/>
        <v>6.6405906837624817E-2</v>
      </c>
      <c r="K105" s="81">
        <f t="shared" si="114"/>
        <v>0.12263511133032701</v>
      </c>
      <c r="L105" s="83">
        <v>401875</v>
      </c>
      <c r="M105" s="75">
        <f t="shared" si="107"/>
        <v>4.758342217970335E-2</v>
      </c>
      <c r="N105" s="76">
        <f t="shared" si="115"/>
        <v>5.9260606443994668E-2</v>
      </c>
      <c r="O105" s="80">
        <v>269385</v>
      </c>
      <c r="P105" s="63">
        <f t="shared" si="108"/>
        <v>3.4834451841408764E-2</v>
      </c>
      <c r="Q105" s="81">
        <f t="shared" si="116"/>
        <v>0.10924670789857283</v>
      </c>
      <c r="R105" s="84">
        <v>91757</v>
      </c>
      <c r="S105" s="75">
        <f t="shared" si="109"/>
        <v>-3.3322798145806964E-2</v>
      </c>
      <c r="T105" s="76">
        <f t="shared" si="117"/>
        <v>1.4270554683527559E-2</v>
      </c>
      <c r="U105" s="80">
        <v>102659</v>
      </c>
      <c r="V105" s="63">
        <f t="shared" si="110"/>
        <v>1.2585936498229477E-2</v>
      </c>
      <c r="W105" s="81">
        <f t="shared" si="118"/>
        <v>0.13237662423614016</v>
      </c>
      <c r="X105" s="83">
        <v>220119</v>
      </c>
      <c r="Y105" s="75">
        <f t="shared" si="111"/>
        <v>4.7991087369488428E-2</v>
      </c>
      <c r="Z105" s="76">
        <f t="shared" si="119"/>
        <v>3.5352276308424635E-2</v>
      </c>
    </row>
    <row r="106" spans="1:26" ht="12" customHeight="1" x14ac:dyDescent="0.2">
      <c r="A106" s="73">
        <v>41579</v>
      </c>
      <c r="B106" s="73">
        <v>41640</v>
      </c>
      <c r="C106" s="77">
        <v>209918</v>
      </c>
      <c r="D106" s="63">
        <f t="shared" ref="D106:D111" si="120">IFERROR(C106/C105-1,".")</f>
        <v>-1.1201341523156327E-2</v>
      </c>
      <c r="E106" s="81">
        <f t="shared" si="112"/>
        <v>3.7785193424793029E-2</v>
      </c>
      <c r="F106" s="83">
        <v>245781</v>
      </c>
      <c r="G106" s="75">
        <f t="shared" ref="G106:G111" si="121">IFERROR(F106/F105-1,".")</f>
        <v>6.5030529130647441E-3</v>
      </c>
      <c r="H106" s="76">
        <f t="shared" si="113"/>
        <v>4.5333911756449741E-2</v>
      </c>
      <c r="I106" s="77">
        <v>250553</v>
      </c>
      <c r="J106" s="63">
        <f t="shared" ref="J106:J111" si="122">IFERROR(I106/I105-1,".")</f>
        <v>-1.7127008971477231E-2</v>
      </c>
      <c r="K106" s="81">
        <f t="shared" si="114"/>
        <v>8.1125513479926914E-2</v>
      </c>
      <c r="L106" s="83">
        <v>410952</v>
      </c>
      <c r="M106" s="75">
        <f t="shared" ref="M106:M111" si="123">IFERROR(L106/L105-1,".")</f>
        <v>2.2586625194401355E-2</v>
      </c>
      <c r="N106" s="76">
        <f t="shared" si="115"/>
        <v>9.3079546119513301E-2</v>
      </c>
      <c r="O106" s="80">
        <v>264776</v>
      </c>
      <c r="P106" s="63">
        <f t="shared" ref="P106:P111" si="124">IFERROR(O106/O105-1,".")</f>
        <v>-1.710934164856992E-2</v>
      </c>
      <c r="Q106" s="81">
        <f t="shared" si="116"/>
        <v>0.11880807406437111</v>
      </c>
      <c r="R106" s="84">
        <v>93356</v>
      </c>
      <c r="S106" s="75">
        <f t="shared" ref="S106:S111" si="125">IFERROR(R106/R105-1,".")</f>
        <v>1.7426463376091217E-2</v>
      </c>
      <c r="T106" s="76">
        <f t="shared" si="117"/>
        <v>8.5219412961348384E-2</v>
      </c>
      <c r="U106" s="80">
        <v>102286</v>
      </c>
      <c r="V106" s="63">
        <f t="shared" ref="V106:V111" si="126">IFERROR(U106/U105-1,".")</f>
        <v>-3.6333882075609836E-3</v>
      </c>
      <c r="W106" s="81">
        <f t="shared" si="118"/>
        <v>0.16000771176157058</v>
      </c>
      <c r="X106" s="83">
        <v>253913</v>
      </c>
      <c r="Y106" s="75">
        <f t="shared" ref="Y106:Y111" si="127">IFERROR(X106/X105-1,".")</f>
        <v>0.15352604727442887</v>
      </c>
      <c r="Z106" s="76">
        <f t="shared" si="119"/>
        <v>0.19588080424636045</v>
      </c>
    </row>
    <row r="107" spans="1:26" ht="12" customHeight="1" x14ac:dyDescent="0.2">
      <c r="A107" s="73">
        <v>41609</v>
      </c>
      <c r="B107" s="73">
        <v>41671</v>
      </c>
      <c r="C107" s="77">
        <v>202363</v>
      </c>
      <c r="D107" s="63">
        <f t="shared" si="120"/>
        <v>-3.5990243809487565E-2</v>
      </c>
      <c r="E107" s="81">
        <f t="shared" ref="E107:E112" si="128">IFERROR(C107/C95-1,".")</f>
        <v>5.8035270805121719E-2</v>
      </c>
      <c r="F107" s="83">
        <v>233724</v>
      </c>
      <c r="G107" s="75">
        <f t="shared" si="121"/>
        <v>-4.9055866808256132E-2</v>
      </c>
      <c r="H107" s="76">
        <f t="shared" ref="H107:H112" si="129">IFERROR(F107/F95-1,".")</f>
        <v>8.1224614416698371E-2</v>
      </c>
      <c r="I107" s="77">
        <v>242579</v>
      </c>
      <c r="J107" s="63">
        <f t="shared" si="122"/>
        <v>-3.1825601768887268E-2</v>
      </c>
      <c r="K107" s="81">
        <f t="shared" ref="K107:K112" si="130">IFERROR(I107/I95-1,".")</f>
        <v>4.422184532470097E-2</v>
      </c>
      <c r="L107" s="83">
        <v>395356</v>
      </c>
      <c r="M107" s="75">
        <f t="shared" si="123"/>
        <v>-3.7950904241857875E-2</v>
      </c>
      <c r="N107" s="76">
        <f t="shared" ref="N107:N112" si="131">IFERROR(L107/L95-1,".")</f>
        <v>4.9842532648584958E-2</v>
      </c>
      <c r="O107" s="80">
        <v>252496</v>
      </c>
      <c r="P107" s="63">
        <f t="shared" si="124"/>
        <v>-4.6378825875456942E-2</v>
      </c>
      <c r="Q107" s="81">
        <f t="shared" ref="Q107:Q112" si="132">IFERROR(O107/O95-1,".")</f>
        <v>0.10512171850243779</v>
      </c>
      <c r="R107" s="84">
        <v>95887</v>
      </c>
      <c r="S107" s="75">
        <f t="shared" si="125"/>
        <v>2.7111272976562795E-2</v>
      </c>
      <c r="T107" s="76">
        <f t="shared" ref="T107:T112" si="133">IFERROR(R107/R95-1,".")</f>
        <v>0.12594967179812366</v>
      </c>
      <c r="U107" s="80">
        <v>103594</v>
      </c>
      <c r="V107" s="63">
        <f t="shared" si="126"/>
        <v>1.2787673777447495E-2</v>
      </c>
      <c r="W107" s="81">
        <f t="shared" ref="W107:W112" si="134">IFERROR(U107/U95-1,".")</f>
        <v>0.15972953003604773</v>
      </c>
      <c r="X107" s="83">
        <v>256623</v>
      </c>
      <c r="Y107" s="75">
        <f t="shared" si="127"/>
        <v>1.0672947033038893E-2</v>
      </c>
      <c r="Z107" s="76">
        <f t="shared" ref="Z107:Z112" si="135">IFERROR(X107/X95-1,".")</f>
        <v>0.26246113581801733</v>
      </c>
    </row>
    <row r="108" spans="1:26" ht="12" customHeight="1" x14ac:dyDescent="0.2">
      <c r="A108" s="73">
        <v>41640</v>
      </c>
      <c r="B108" s="73">
        <v>41699</v>
      </c>
      <c r="C108" s="77">
        <v>195531</v>
      </c>
      <c r="D108" s="63">
        <f t="shared" si="120"/>
        <v>-3.3761112456328513E-2</v>
      </c>
      <c r="E108" s="81">
        <f t="shared" si="128"/>
        <v>1.0793877266171537E-2</v>
      </c>
      <c r="F108" s="83">
        <v>234319</v>
      </c>
      <c r="G108" s="75">
        <f t="shared" si="121"/>
        <v>2.5457377077235943E-3</v>
      </c>
      <c r="H108" s="76">
        <f t="shared" si="129"/>
        <v>2.5964472894929314E-2</v>
      </c>
      <c r="I108" s="77">
        <v>227891</v>
      </c>
      <c r="J108" s="63">
        <f t="shared" si="122"/>
        <v>-6.0549346810729654E-2</v>
      </c>
      <c r="K108" s="81">
        <f t="shared" si="130"/>
        <v>1.2246040136096648E-2</v>
      </c>
      <c r="L108" s="83">
        <v>403192</v>
      </c>
      <c r="M108" s="75">
        <f t="shared" si="123"/>
        <v>1.982011149445051E-2</v>
      </c>
      <c r="N108" s="76">
        <f t="shared" si="131"/>
        <v>7.732181887167533E-2</v>
      </c>
      <c r="O108" s="80">
        <v>227338</v>
      </c>
      <c r="P108" s="63">
        <f t="shared" si="124"/>
        <v>-9.9637221975793722E-2</v>
      </c>
      <c r="Q108" s="81">
        <f t="shared" si="132"/>
        <v>2.7293513723576357E-2</v>
      </c>
      <c r="R108" s="84">
        <v>98236</v>
      </c>
      <c r="S108" s="75">
        <f t="shared" si="125"/>
        <v>2.4497585699834179E-2</v>
      </c>
      <c r="T108" s="76">
        <f t="shared" si="133"/>
        <v>0.13257318099542292</v>
      </c>
      <c r="U108" s="80">
        <v>106103</v>
      </c>
      <c r="V108" s="63">
        <f t="shared" si="126"/>
        <v>2.4219549394752571E-2</v>
      </c>
      <c r="W108" s="81">
        <f t="shared" si="134"/>
        <v>0.13998538797086191</v>
      </c>
      <c r="X108" s="83">
        <v>257093</v>
      </c>
      <c r="Y108" s="75">
        <f t="shared" si="127"/>
        <v>1.8314804206949198E-3</v>
      </c>
      <c r="Z108" s="76">
        <f t="shared" si="135"/>
        <v>0.10441779144793939</v>
      </c>
    </row>
    <row r="109" spans="1:26" ht="12" customHeight="1" x14ac:dyDescent="0.2">
      <c r="A109" s="73">
        <v>41671</v>
      </c>
      <c r="B109" s="73">
        <v>41730</v>
      </c>
      <c r="C109" s="77">
        <v>200895</v>
      </c>
      <c r="D109" s="63">
        <f t="shared" si="120"/>
        <v>2.7432990165242366E-2</v>
      </c>
      <c r="E109" s="81">
        <f t="shared" si="128"/>
        <v>1.0111421733271619E-2</v>
      </c>
      <c r="F109" s="83">
        <v>232008</v>
      </c>
      <c r="G109" s="75">
        <f t="shared" si="121"/>
        <v>-9.8626231760975402E-3</v>
      </c>
      <c r="H109" s="76">
        <f t="shared" si="129"/>
        <v>-9.5498303058763057E-3</v>
      </c>
      <c r="I109" s="77">
        <v>238911</v>
      </c>
      <c r="J109" s="63">
        <f t="shared" si="122"/>
        <v>4.8356451110399323E-2</v>
      </c>
      <c r="K109" s="81">
        <f t="shared" si="130"/>
        <v>0.12014909627962589</v>
      </c>
      <c r="L109" s="83">
        <v>399568</v>
      </c>
      <c r="M109" s="75">
        <f t="shared" si="123"/>
        <v>-8.9882735768567201E-3</v>
      </c>
      <c r="N109" s="76">
        <f t="shared" si="131"/>
        <v>-9.6784667127663981E-3</v>
      </c>
      <c r="O109" s="80">
        <v>239274</v>
      </c>
      <c r="P109" s="63">
        <f t="shared" si="124"/>
        <v>5.2503321046195595E-2</v>
      </c>
      <c r="Q109" s="81">
        <f t="shared" si="132"/>
        <v>4.4125989474694816E-2</v>
      </c>
      <c r="R109" s="84">
        <v>103008</v>
      </c>
      <c r="S109" s="75">
        <f t="shared" si="125"/>
        <v>4.8576896453438767E-2</v>
      </c>
      <c r="T109" s="76">
        <f t="shared" si="133"/>
        <v>0.14846363109307403</v>
      </c>
      <c r="U109" s="80">
        <v>106993</v>
      </c>
      <c r="V109" s="63">
        <f t="shared" si="126"/>
        <v>8.3880757377265969E-3</v>
      </c>
      <c r="W109" s="81">
        <f t="shared" si="134"/>
        <v>0.10432987562574181</v>
      </c>
      <c r="X109" s="83">
        <v>244009</v>
      </c>
      <c r="Y109" s="75">
        <f t="shared" si="127"/>
        <v>-5.0892089632934345E-2</v>
      </c>
      <c r="Z109" s="76">
        <f t="shared" si="135"/>
        <v>4.4979572259385092E-2</v>
      </c>
    </row>
    <row r="110" spans="1:26" ht="12" customHeight="1" x14ac:dyDescent="0.2">
      <c r="A110" s="73">
        <v>41699</v>
      </c>
      <c r="B110" s="73">
        <v>41760</v>
      </c>
      <c r="C110" s="77">
        <v>212431</v>
      </c>
      <c r="D110" s="63">
        <f t="shared" si="120"/>
        <v>5.7423031932103852E-2</v>
      </c>
      <c r="E110" s="81">
        <f t="shared" si="128"/>
        <v>2.8905905658640929E-2</v>
      </c>
      <c r="F110" s="83">
        <v>261021</v>
      </c>
      <c r="G110" s="75">
        <f t="shared" si="121"/>
        <v>0.12505172235440165</v>
      </c>
      <c r="H110" s="76">
        <f t="shared" si="129"/>
        <v>0.10985394476688559</v>
      </c>
      <c r="I110" s="77">
        <v>247237</v>
      </c>
      <c r="J110" s="63">
        <f t="shared" si="122"/>
        <v>3.4849797623382806E-2</v>
      </c>
      <c r="K110" s="81">
        <f t="shared" si="130"/>
        <v>0.12813247184653864</v>
      </c>
      <c r="L110" s="83">
        <v>393474</v>
      </c>
      <c r="M110" s="75">
        <f t="shared" si="123"/>
        <v>-1.5251471589316501E-2</v>
      </c>
      <c r="N110" s="76">
        <f t="shared" si="131"/>
        <v>-1.5896756121351552E-2</v>
      </c>
      <c r="O110" s="80">
        <v>267705</v>
      </c>
      <c r="P110" s="63">
        <f t="shared" si="124"/>
        <v>0.11882193635748139</v>
      </c>
      <c r="Q110" s="81">
        <f t="shared" si="132"/>
        <v>0.21723927830926493</v>
      </c>
      <c r="R110" s="84">
        <v>100923</v>
      </c>
      <c r="S110" s="75">
        <f t="shared" si="125"/>
        <v>-2.0241146318732528E-2</v>
      </c>
      <c r="T110" s="76">
        <f t="shared" si="133"/>
        <v>8.3411162281407991E-2</v>
      </c>
      <c r="U110" s="80">
        <v>110386</v>
      </c>
      <c r="V110" s="63">
        <f t="shared" si="126"/>
        <v>3.1712355013879368E-2</v>
      </c>
      <c r="W110" s="81">
        <f t="shared" si="134"/>
        <v>7.1053627392953844E-2</v>
      </c>
      <c r="X110" s="83">
        <v>244798</v>
      </c>
      <c r="Y110" s="75">
        <f t="shared" si="127"/>
        <v>3.233487289403314E-3</v>
      </c>
      <c r="Z110" s="76">
        <f t="shared" si="135"/>
        <v>-6.445171397725491E-3</v>
      </c>
    </row>
    <row r="111" spans="1:26" ht="12" customHeight="1" x14ac:dyDescent="0.2">
      <c r="A111" s="73">
        <v>41730</v>
      </c>
      <c r="B111" s="73">
        <v>41791</v>
      </c>
      <c r="C111" s="77">
        <v>223924</v>
      </c>
      <c r="D111" s="63">
        <f t="shared" si="120"/>
        <v>5.4102273208712415E-2</v>
      </c>
      <c r="E111" s="81">
        <f t="shared" si="128"/>
        <v>3.8873553086362422E-2</v>
      </c>
      <c r="F111" s="83">
        <v>262822</v>
      </c>
      <c r="G111" s="75">
        <f t="shared" si="121"/>
        <v>6.8998279831891107E-3</v>
      </c>
      <c r="H111" s="76">
        <f t="shared" si="129"/>
        <v>0.14645775081026136</v>
      </c>
      <c r="I111" s="77">
        <v>261654</v>
      </c>
      <c r="J111" s="63">
        <f t="shared" si="122"/>
        <v>5.8312469411940793E-2</v>
      </c>
      <c r="K111" s="81">
        <f t="shared" si="130"/>
        <v>7.8571929115844208E-2</v>
      </c>
      <c r="L111" s="83">
        <v>396340</v>
      </c>
      <c r="M111" s="75">
        <f t="shared" si="123"/>
        <v>7.2838357807631926E-3</v>
      </c>
      <c r="N111" s="76">
        <f t="shared" si="131"/>
        <v>-4.572957121153387E-2</v>
      </c>
      <c r="O111" s="80">
        <v>276827</v>
      </c>
      <c r="P111" s="63">
        <f t="shared" si="124"/>
        <v>3.4074821165088531E-2</v>
      </c>
      <c r="Q111" s="81">
        <f t="shared" si="132"/>
        <v>0.17161563920466572</v>
      </c>
      <c r="R111" s="84">
        <v>99885</v>
      </c>
      <c r="S111" s="75">
        <f t="shared" si="125"/>
        <v>-1.0285068814839038E-2</v>
      </c>
      <c r="T111" s="76">
        <f t="shared" si="133"/>
        <v>5.7454106587054632E-2</v>
      </c>
      <c r="U111" s="80">
        <v>110781</v>
      </c>
      <c r="V111" s="63">
        <f t="shared" si="126"/>
        <v>3.5783523272878703E-3</v>
      </c>
      <c r="W111" s="81">
        <f t="shared" si="134"/>
        <v>5.1242633871380949E-2</v>
      </c>
      <c r="X111" s="83">
        <v>251467</v>
      </c>
      <c r="Y111" s="75">
        <f t="shared" si="127"/>
        <v>2.7242869631287858E-2</v>
      </c>
      <c r="Z111" s="76">
        <f t="shared" si="135"/>
        <v>2.7498906989952498E-2</v>
      </c>
    </row>
    <row r="112" spans="1:26" ht="12" customHeight="1" x14ac:dyDescent="0.2">
      <c r="A112" s="73">
        <v>41760</v>
      </c>
      <c r="B112" s="73">
        <v>41821</v>
      </c>
      <c r="C112" s="77">
        <v>226220</v>
      </c>
      <c r="D112" s="63">
        <f t="shared" ref="D112:D121" si="136">IFERROR(C112/C111-1,".")</f>
        <v>1.0253478858898601E-2</v>
      </c>
      <c r="E112" s="81">
        <f t="shared" si="128"/>
        <v>2.933949729719898E-2</v>
      </c>
      <c r="F112" s="83">
        <v>270945</v>
      </c>
      <c r="G112" s="75">
        <f t="shared" ref="G112:G121" si="137">IFERROR(F112/F111-1,".")</f>
        <v>3.0906849502705169E-2</v>
      </c>
      <c r="H112" s="76">
        <f t="shared" si="129"/>
        <v>0.15667356827253509</v>
      </c>
      <c r="I112" s="77">
        <v>265562</v>
      </c>
      <c r="J112" s="63">
        <f t="shared" ref="J112:J121" si="138">IFERROR(I112/I111-1,".")</f>
        <v>1.4935754851827188E-2</v>
      </c>
      <c r="K112" s="81">
        <f t="shared" si="130"/>
        <v>6.1195294268086009E-2</v>
      </c>
      <c r="L112" s="83">
        <v>396644</v>
      </c>
      <c r="M112" s="75">
        <f t="shared" ref="M112:M121" si="139">IFERROR(L112/L111-1,".")</f>
        <v>7.6701821668256898E-4</v>
      </c>
      <c r="N112" s="76">
        <f t="shared" si="131"/>
        <v>-1.8149003317236012E-4</v>
      </c>
      <c r="O112" s="80">
        <v>284971</v>
      </c>
      <c r="P112" s="63">
        <f t="shared" ref="P112:P121" si="140">IFERROR(O112/O111-1,".")</f>
        <v>2.9419095680695895E-2</v>
      </c>
      <c r="Q112" s="81">
        <f t="shared" si="132"/>
        <v>0.13946012083504944</v>
      </c>
      <c r="R112" s="84">
        <v>96911</v>
      </c>
      <c r="S112" s="75">
        <f t="shared" ref="S112:S121" si="141">IFERROR(R112/R111-1,".")</f>
        <v>-2.9774240376432948E-2</v>
      </c>
      <c r="T112" s="76">
        <f t="shared" si="133"/>
        <v>-9.6064424482120714E-3</v>
      </c>
      <c r="U112" s="80">
        <v>111591</v>
      </c>
      <c r="V112" s="63">
        <f t="shared" ref="V112:V121" si="142">IFERROR(U112/U111-1,".")</f>
        <v>7.3117231294175244E-3</v>
      </c>
      <c r="W112" s="81">
        <f t="shared" si="134"/>
        <v>1.5347334410338309E-3</v>
      </c>
      <c r="X112" s="83">
        <v>257446</v>
      </c>
      <c r="Y112" s="75">
        <f t="shared" ref="Y112:Y121" si="143">IFERROR(X112/X111-1,".")</f>
        <v>2.3776479617603874E-2</v>
      </c>
      <c r="Z112" s="76">
        <f t="shared" si="135"/>
        <v>4.0905029333398124E-2</v>
      </c>
    </row>
    <row r="113" spans="1:29" ht="12" customHeight="1" x14ac:dyDescent="0.2">
      <c r="A113" s="73">
        <v>41791</v>
      </c>
      <c r="B113" s="73">
        <v>41852</v>
      </c>
      <c r="C113" s="77">
        <v>226748</v>
      </c>
      <c r="D113" s="63">
        <f t="shared" si="136"/>
        <v>2.3340111395986352E-3</v>
      </c>
      <c r="E113" s="81">
        <f t="shared" ref="E113:E121" si="144">IFERROR(C113/C101-1,".")</f>
        <v>3.3901319119249651E-2</v>
      </c>
      <c r="F113" s="83">
        <v>265231</v>
      </c>
      <c r="G113" s="75">
        <f t="shared" si="137"/>
        <v>-2.1089150934691547E-2</v>
      </c>
      <c r="H113" s="76">
        <f t="shared" ref="H113:H121" si="145">IFERROR(F113/F101-1,".")</f>
        <v>0.11299899707515215</v>
      </c>
      <c r="I113" s="77">
        <v>268350</v>
      </c>
      <c r="J113" s="63">
        <f t="shared" si="138"/>
        <v>1.0498489994803517E-2</v>
      </c>
      <c r="K113" s="81">
        <f t="shared" ref="K113:K121" si="146">IFERROR(I113/I101-1,".")</f>
        <v>5.8275131816084569E-2</v>
      </c>
      <c r="L113" s="83">
        <v>410605</v>
      </c>
      <c r="M113" s="75">
        <f t="shared" si="139"/>
        <v>3.5197809622734777E-2</v>
      </c>
      <c r="N113" s="76">
        <f t="shared" ref="N113:N121" si="147">IFERROR(L113/L101-1,".")</f>
        <v>1.3479158027762894E-2</v>
      </c>
      <c r="O113" s="80">
        <v>277235</v>
      </c>
      <c r="P113" s="63">
        <f t="shared" si="140"/>
        <v>-2.714662193696904E-2</v>
      </c>
      <c r="Q113" s="81">
        <f t="shared" ref="Q113:Q121" si="148">IFERROR(O113/O101-1,".")</f>
        <v>6.8363552284244289E-2</v>
      </c>
      <c r="R113" s="84">
        <v>99708</v>
      </c>
      <c r="S113" s="75">
        <f t="shared" si="141"/>
        <v>2.8861532746540686E-2</v>
      </c>
      <c r="T113" s="76">
        <f t="shared" ref="T113:T121" si="149">IFERROR(R113/R101-1,".")</f>
        <v>3.9372048659974457E-2</v>
      </c>
      <c r="U113" s="80">
        <v>110508</v>
      </c>
      <c r="V113" s="63">
        <f t="shared" si="142"/>
        <v>-9.7050837433125814E-3</v>
      </c>
      <c r="W113" s="81">
        <f t="shared" ref="W113:W121" si="150">IFERROR(U113/U101-1,".")</f>
        <v>3.1830362561741987E-2</v>
      </c>
      <c r="X113" s="83">
        <v>262966</v>
      </c>
      <c r="Y113" s="75">
        <f t="shared" si="143"/>
        <v>2.1441389650645126E-2</v>
      </c>
      <c r="Z113" s="76">
        <f t="shared" ref="Z113:Z121" si="151">IFERROR(X113/X101-1,".")</f>
        <v>8.5635963554245409E-2</v>
      </c>
      <c r="AA113" s="86"/>
      <c r="AB113" s="86"/>
      <c r="AC113" s="86"/>
    </row>
    <row r="114" spans="1:29" ht="12" customHeight="1" x14ac:dyDescent="0.2">
      <c r="A114" s="73">
        <v>41821</v>
      </c>
      <c r="B114" s="73">
        <v>41883</v>
      </c>
      <c r="C114" s="77">
        <v>220174</v>
      </c>
      <c r="D114" s="63">
        <f t="shared" si="136"/>
        <v>-2.8992537971669008E-2</v>
      </c>
      <c r="E114" s="81">
        <f t="shared" si="144"/>
        <v>3.6459240499178591E-2</v>
      </c>
      <c r="F114" s="83">
        <v>262030</v>
      </c>
      <c r="G114" s="75">
        <f t="shared" si="137"/>
        <v>-1.2068724998209102E-2</v>
      </c>
      <c r="H114" s="76">
        <f t="shared" si="145"/>
        <v>0.11750356110168125</v>
      </c>
      <c r="I114" s="77">
        <v>259718</v>
      </c>
      <c r="J114" s="63">
        <f t="shared" si="138"/>
        <v>-3.216694615241289E-2</v>
      </c>
      <c r="K114" s="81">
        <f t="shared" si="146"/>
        <v>0.11731175440634289</v>
      </c>
      <c r="L114" s="83">
        <v>399485</v>
      </c>
      <c r="M114" s="75">
        <f t="shared" si="139"/>
        <v>-2.7081988772664767E-2</v>
      </c>
      <c r="N114" s="76">
        <f t="shared" si="147"/>
        <v>5.8516008171679568E-2</v>
      </c>
      <c r="O114" s="80">
        <v>274175</v>
      </c>
      <c r="P114" s="63">
        <f t="shared" si="140"/>
        <v>-1.1037567406712689E-2</v>
      </c>
      <c r="Q114" s="81">
        <f t="shared" si="148"/>
        <v>8.3023578253810904E-2</v>
      </c>
      <c r="R114" s="84">
        <v>103262</v>
      </c>
      <c r="S114" s="75">
        <f t="shared" si="141"/>
        <v>3.5644080715689919E-2</v>
      </c>
      <c r="T114" s="76">
        <f t="shared" si="149"/>
        <v>5.2651966930691074E-2</v>
      </c>
      <c r="U114" s="80">
        <v>113178</v>
      </c>
      <c r="V114" s="63">
        <f t="shared" si="142"/>
        <v>2.4161146704311021E-2</v>
      </c>
      <c r="W114" s="81">
        <f t="shared" si="150"/>
        <v>9.1229897026495532E-2</v>
      </c>
      <c r="X114" s="83">
        <v>258156</v>
      </c>
      <c r="Y114" s="75">
        <f t="shared" si="143"/>
        <v>-1.8291338043701422E-2</v>
      </c>
      <c r="Z114" s="76">
        <f t="shared" si="151"/>
        <v>8.3855690792373982E-2</v>
      </c>
      <c r="AA114" s="86"/>
      <c r="AB114" s="86"/>
      <c r="AC114" s="86"/>
    </row>
    <row r="115" spans="1:29" ht="12" customHeight="1" x14ac:dyDescent="0.2">
      <c r="A115" s="73">
        <v>41852</v>
      </c>
      <c r="B115" s="73">
        <v>41913</v>
      </c>
      <c r="C115" s="77">
        <v>217311</v>
      </c>
      <c r="D115" s="63">
        <f t="shared" si="136"/>
        <v>-1.300335189441082E-2</v>
      </c>
      <c r="E115" s="81">
        <f t="shared" si="144"/>
        <v>4.0333004605382916E-2</v>
      </c>
      <c r="F115" s="83">
        <v>254455</v>
      </c>
      <c r="G115" s="75">
        <f t="shared" si="137"/>
        <v>-2.8908903560661003E-2</v>
      </c>
      <c r="H115" s="76">
        <f t="shared" si="145"/>
        <v>0.11297490224208961</v>
      </c>
      <c r="I115" s="77">
        <v>251331</v>
      </c>
      <c r="J115" s="63">
        <f t="shared" si="138"/>
        <v>-3.2292717485888578E-2</v>
      </c>
      <c r="K115" s="81">
        <f t="shared" si="146"/>
        <v>6.8911401449423204E-2</v>
      </c>
      <c r="L115" s="83">
        <v>399804</v>
      </c>
      <c r="M115" s="75">
        <f t="shared" si="139"/>
        <v>7.9852810493519222E-4</v>
      </c>
      <c r="N115" s="76">
        <f t="shared" si="147"/>
        <v>5.9484784964900506E-2</v>
      </c>
      <c r="O115" s="80">
        <v>269841</v>
      </c>
      <c r="P115" s="63">
        <f t="shared" si="140"/>
        <v>-1.580742226680043E-2</v>
      </c>
      <c r="Q115" s="81">
        <f t="shared" si="148"/>
        <v>6.3065086099916012E-2</v>
      </c>
      <c r="R115" s="84">
        <v>103281</v>
      </c>
      <c r="S115" s="75">
        <f t="shared" si="141"/>
        <v>1.8399798570634118E-4</v>
      </c>
      <c r="T115" s="76">
        <f t="shared" si="149"/>
        <v>7.7055437367038015E-2</v>
      </c>
      <c r="U115" s="80">
        <v>112098</v>
      </c>
      <c r="V115" s="63">
        <f t="shared" si="142"/>
        <v>-9.5424905900439727E-3</v>
      </c>
      <c r="W115" s="81">
        <f t="shared" si="150"/>
        <v>9.5969965389804734E-2</v>
      </c>
      <c r="X115" s="83">
        <v>257124</v>
      </c>
      <c r="Y115" s="75">
        <f t="shared" si="143"/>
        <v>-3.9975828568772354E-3</v>
      </c>
      <c r="Z115" s="76">
        <f t="shared" si="151"/>
        <v>0.25308368219188759</v>
      </c>
      <c r="AA115" s="86"/>
      <c r="AB115" s="86"/>
      <c r="AC115" s="86"/>
    </row>
    <row r="116" spans="1:29" ht="12" customHeight="1" x14ac:dyDescent="0.2">
      <c r="A116" s="73">
        <v>41883</v>
      </c>
      <c r="B116" s="73">
        <v>41944</v>
      </c>
      <c r="C116" s="77">
        <v>211116</v>
      </c>
      <c r="D116" s="63">
        <f t="shared" si="136"/>
        <v>-2.850753068183387E-2</v>
      </c>
      <c r="E116" s="81">
        <f t="shared" si="144"/>
        <v>-2.1930239153038489E-3</v>
      </c>
      <c r="F116" s="83">
        <v>241103</v>
      </c>
      <c r="G116" s="75">
        <f t="shared" si="137"/>
        <v>-5.2472932345601353E-2</v>
      </c>
      <c r="H116" s="76">
        <f t="shared" si="145"/>
        <v>2.3987598479539685E-2</v>
      </c>
      <c r="I116" s="77">
        <v>240277</v>
      </c>
      <c r="J116" s="63">
        <f t="shared" si="138"/>
        <v>-4.3981840680218487E-2</v>
      </c>
      <c r="K116" s="81">
        <f t="shared" si="146"/>
        <v>5.1538413269467398E-3</v>
      </c>
      <c r="L116" s="83">
        <v>372355</v>
      </c>
      <c r="M116" s="75">
        <f t="shared" si="139"/>
        <v>-6.865614150933963E-2</v>
      </c>
      <c r="N116" s="76">
        <f t="shared" si="147"/>
        <v>-2.9367526803798505E-2</v>
      </c>
      <c r="O116" s="80">
        <v>264086</v>
      </c>
      <c r="P116" s="63">
        <f t="shared" si="140"/>
        <v>-2.1327374268550692E-2</v>
      </c>
      <c r="Q116" s="81">
        <f t="shared" si="148"/>
        <v>1.4478501211983907E-2</v>
      </c>
      <c r="R116" s="84">
        <v>98423</v>
      </c>
      <c r="S116" s="75">
        <f t="shared" si="141"/>
        <v>-4.7036725051074257E-2</v>
      </c>
      <c r="T116" s="76">
        <f t="shared" si="149"/>
        <v>3.6904761904761996E-2</v>
      </c>
      <c r="U116" s="80">
        <v>111870</v>
      </c>
      <c r="V116" s="63">
        <f t="shared" si="142"/>
        <v>-2.03393459294543E-3</v>
      </c>
      <c r="W116" s="81">
        <f t="shared" si="150"/>
        <v>0.10343943264649891</v>
      </c>
      <c r="X116" s="83">
        <v>263646</v>
      </c>
      <c r="Y116" s="75">
        <f t="shared" si="143"/>
        <v>2.5365193447519419E-2</v>
      </c>
      <c r="Z116" s="76">
        <f t="shared" si="151"/>
        <v>0.25522402982303283</v>
      </c>
      <c r="AA116" s="86"/>
      <c r="AB116" s="86"/>
      <c r="AC116" s="86"/>
    </row>
    <row r="117" spans="1:29" ht="12" customHeight="1" x14ac:dyDescent="0.2">
      <c r="A117" s="73">
        <v>41913</v>
      </c>
      <c r="B117" s="73">
        <v>41974</v>
      </c>
      <c r="C117" s="77">
        <v>212690</v>
      </c>
      <c r="D117" s="63">
        <f t="shared" si="136"/>
        <v>7.4556168172947856E-3</v>
      </c>
      <c r="E117" s="81">
        <f t="shared" si="144"/>
        <v>1.855899310396758E-3</v>
      </c>
      <c r="F117" s="83">
        <v>236480</v>
      </c>
      <c r="G117" s="75">
        <f t="shared" si="137"/>
        <v>-1.9174377755565075E-2</v>
      </c>
      <c r="H117" s="76">
        <f t="shared" si="145"/>
        <v>-3.1585671988959563E-2</v>
      </c>
      <c r="I117" s="77">
        <v>250396</v>
      </c>
      <c r="J117" s="63">
        <f t="shared" si="138"/>
        <v>4.2113893547863546E-2</v>
      </c>
      <c r="K117" s="81">
        <f t="shared" si="146"/>
        <v>-1.7742890879063555E-2</v>
      </c>
      <c r="L117" s="83">
        <v>401004</v>
      </c>
      <c r="M117" s="75">
        <f t="shared" si="139"/>
        <v>7.6940016919337717E-2</v>
      </c>
      <c r="N117" s="76">
        <f t="shared" si="147"/>
        <v>-2.1673405909797827E-3</v>
      </c>
      <c r="O117" s="80">
        <v>268559</v>
      </c>
      <c r="P117" s="63">
        <f t="shared" si="140"/>
        <v>1.6937664245738171E-2</v>
      </c>
      <c r="Q117" s="81">
        <f t="shared" si="148"/>
        <v>-3.0662434805204253E-3</v>
      </c>
      <c r="R117" s="84">
        <v>99599</v>
      </c>
      <c r="S117" s="75">
        <f t="shared" si="141"/>
        <v>1.1948426688883629E-2</v>
      </c>
      <c r="T117" s="76">
        <f t="shared" si="149"/>
        <v>8.5464869165295276E-2</v>
      </c>
      <c r="U117" s="80">
        <v>108333</v>
      </c>
      <c r="V117" s="63">
        <f t="shared" si="142"/>
        <v>-3.1617055510860803E-2</v>
      </c>
      <c r="W117" s="81">
        <f t="shared" si="150"/>
        <v>5.5270361098393783E-2</v>
      </c>
      <c r="X117" s="83">
        <v>264973</v>
      </c>
      <c r="Y117" s="75">
        <f t="shared" si="143"/>
        <v>5.033264301373741E-3</v>
      </c>
      <c r="Z117" s="76">
        <f t="shared" si="151"/>
        <v>0.20377159627292518</v>
      </c>
      <c r="AA117" s="86"/>
      <c r="AB117" s="86"/>
      <c r="AC117" s="86"/>
    </row>
    <row r="118" spans="1:29" ht="12" customHeight="1" x14ac:dyDescent="0.2">
      <c r="A118" s="73">
        <v>41944</v>
      </c>
      <c r="B118" s="73">
        <v>42005</v>
      </c>
      <c r="C118" s="77">
        <v>217355</v>
      </c>
      <c r="D118" s="63">
        <f t="shared" si="136"/>
        <v>2.1933330198881107E-2</v>
      </c>
      <c r="E118" s="81">
        <f t="shared" si="144"/>
        <v>3.5428119551443871E-2</v>
      </c>
      <c r="F118" s="83">
        <v>248261</v>
      </c>
      <c r="G118" s="75">
        <f t="shared" si="137"/>
        <v>4.9818166441136569E-2</v>
      </c>
      <c r="H118" s="76">
        <f t="shared" si="145"/>
        <v>1.0090283626480456E-2</v>
      </c>
      <c r="I118" s="77">
        <v>251067</v>
      </c>
      <c r="J118" s="63">
        <f t="shared" si="138"/>
        <v>2.6797552676560699E-3</v>
      </c>
      <c r="K118" s="81">
        <f t="shared" si="146"/>
        <v>2.0514621656895216E-3</v>
      </c>
      <c r="L118" s="83">
        <v>410833</v>
      </c>
      <c r="M118" s="75">
        <f t="shared" si="139"/>
        <v>2.4510977446609017E-2</v>
      </c>
      <c r="N118" s="76">
        <f t="shared" si="147"/>
        <v>-2.8957153146835779E-4</v>
      </c>
      <c r="O118" s="80">
        <v>272268</v>
      </c>
      <c r="P118" s="63">
        <f t="shared" si="140"/>
        <v>1.3810745497265131E-2</v>
      </c>
      <c r="Q118" s="81">
        <f t="shared" si="148"/>
        <v>2.829561591685037E-2</v>
      </c>
      <c r="R118" s="84">
        <v>98225</v>
      </c>
      <c r="S118" s="75">
        <f t="shared" si="141"/>
        <v>-1.379531923011279E-2</v>
      </c>
      <c r="T118" s="76">
        <f t="shared" si="149"/>
        <v>5.2155190882214209E-2</v>
      </c>
      <c r="U118" s="80">
        <v>106135</v>
      </c>
      <c r="V118" s="63">
        <f t="shared" si="142"/>
        <v>-2.0289293197825242E-2</v>
      </c>
      <c r="W118" s="81">
        <f t="shared" si="150"/>
        <v>3.762978315703025E-2</v>
      </c>
      <c r="X118" s="83">
        <v>257677</v>
      </c>
      <c r="Y118" s="75">
        <f t="shared" si="143"/>
        <v>-2.7534880912394866E-2</v>
      </c>
      <c r="Z118" s="76">
        <f t="shared" si="151"/>
        <v>1.4823975141091683E-2</v>
      </c>
      <c r="AA118" s="86"/>
      <c r="AB118" s="86"/>
      <c r="AC118" s="86"/>
    </row>
    <row r="119" spans="1:29" ht="12" customHeight="1" x14ac:dyDescent="0.2">
      <c r="A119" s="73">
        <v>41974</v>
      </c>
      <c r="B119" s="73">
        <v>42036</v>
      </c>
      <c r="C119" s="77">
        <v>221733</v>
      </c>
      <c r="D119" s="63">
        <f t="shared" si="136"/>
        <v>2.014216374134481E-2</v>
      </c>
      <c r="E119" s="81">
        <f t="shared" si="144"/>
        <v>9.5719079080661906E-2</v>
      </c>
      <c r="F119" s="83">
        <v>259128</v>
      </c>
      <c r="G119" s="75">
        <f t="shared" si="137"/>
        <v>4.3772481380482731E-2</v>
      </c>
      <c r="H119" s="76">
        <f t="shared" si="145"/>
        <v>0.1086923037428762</v>
      </c>
      <c r="I119" s="77">
        <v>245548</v>
      </c>
      <c r="J119" s="63">
        <f t="shared" si="138"/>
        <v>-2.1982180055522993E-2</v>
      </c>
      <c r="K119" s="81">
        <f t="shared" si="146"/>
        <v>1.2239311729374869E-2</v>
      </c>
      <c r="L119" s="83">
        <v>425883</v>
      </c>
      <c r="M119" s="75">
        <f t="shared" si="139"/>
        <v>3.6632889762993726E-2</v>
      </c>
      <c r="N119" s="76">
        <f t="shared" si="147"/>
        <v>7.7213954006009722E-2</v>
      </c>
      <c r="O119" s="80">
        <v>290702</v>
      </c>
      <c r="P119" s="63">
        <f t="shared" si="140"/>
        <v>6.7705349141287341E-2</v>
      </c>
      <c r="Q119" s="81">
        <f t="shared" si="148"/>
        <v>0.15131328813129707</v>
      </c>
      <c r="R119" s="84">
        <v>104134</v>
      </c>
      <c r="S119" s="75">
        <f t="shared" si="141"/>
        <v>6.0157800967167274E-2</v>
      </c>
      <c r="T119" s="76">
        <f t="shared" si="149"/>
        <v>8.6007487980643837E-2</v>
      </c>
      <c r="U119" s="80">
        <v>108992</v>
      </c>
      <c r="V119" s="63">
        <f t="shared" si="142"/>
        <v>2.6918547133367943E-2</v>
      </c>
      <c r="W119" s="81">
        <f t="shared" si="150"/>
        <v>5.2107264899511563E-2</v>
      </c>
      <c r="X119" s="83">
        <v>269032</v>
      </c>
      <c r="Y119" s="75">
        <f t="shared" si="143"/>
        <v>4.4066796803750474E-2</v>
      </c>
      <c r="Z119" s="76">
        <f t="shared" si="151"/>
        <v>4.8354979873199255E-2</v>
      </c>
      <c r="AA119" s="86"/>
      <c r="AB119" s="86"/>
      <c r="AC119" s="86"/>
    </row>
    <row r="120" spans="1:29" ht="12" customHeight="1" x14ac:dyDescent="0.2">
      <c r="A120" s="73">
        <v>42005</v>
      </c>
      <c r="B120" s="73">
        <v>42064</v>
      </c>
      <c r="C120" s="77">
        <v>231315</v>
      </c>
      <c r="D120" s="63">
        <f t="shared" si="136"/>
        <v>4.3214135920228491E-2</v>
      </c>
      <c r="E120" s="81">
        <f t="shared" si="144"/>
        <v>0.18300934378691869</v>
      </c>
      <c r="F120" s="83">
        <v>271989</v>
      </c>
      <c r="G120" s="75">
        <f t="shared" si="137"/>
        <v>4.963184217838279E-2</v>
      </c>
      <c r="H120" s="76">
        <f t="shared" si="145"/>
        <v>0.16076374515084146</v>
      </c>
      <c r="I120" s="77">
        <v>282740</v>
      </c>
      <c r="J120" s="63">
        <f t="shared" si="138"/>
        <v>0.15146529395474606</v>
      </c>
      <c r="K120" s="81">
        <f t="shared" si="146"/>
        <v>0.24068085181073418</v>
      </c>
      <c r="L120" s="83">
        <v>453701</v>
      </c>
      <c r="M120" s="75">
        <f t="shared" si="139"/>
        <v>6.5318409046616122E-2</v>
      </c>
      <c r="N120" s="76">
        <f t="shared" si="147"/>
        <v>0.12527282287346964</v>
      </c>
      <c r="O120" s="80">
        <v>286936</v>
      </c>
      <c r="P120" s="63">
        <f t="shared" si="140"/>
        <v>-1.2954847231873234E-2</v>
      </c>
      <c r="Q120" s="81">
        <f t="shared" si="148"/>
        <v>0.26215590882298612</v>
      </c>
      <c r="R120" s="84">
        <v>106181</v>
      </c>
      <c r="S120" s="75">
        <f t="shared" si="141"/>
        <v>1.9657364549522827E-2</v>
      </c>
      <c r="T120" s="76">
        <f t="shared" si="149"/>
        <v>8.0876664359297967E-2</v>
      </c>
      <c r="U120" s="80">
        <v>106537</v>
      </c>
      <c r="V120" s="63">
        <f t="shared" si="142"/>
        <v>-2.2524588960657677E-2</v>
      </c>
      <c r="W120" s="81">
        <f t="shared" si="150"/>
        <v>4.0903650226666866E-3</v>
      </c>
      <c r="X120" s="83">
        <v>285176</v>
      </c>
      <c r="Y120" s="75">
        <f t="shared" si="143"/>
        <v>6.0007731422284438E-2</v>
      </c>
      <c r="Z120" s="76">
        <f t="shared" si="151"/>
        <v>0.10923284570174996</v>
      </c>
      <c r="AA120" s="86"/>
      <c r="AB120" s="86"/>
      <c r="AC120" s="86"/>
    </row>
    <row r="121" spans="1:29" ht="12" customHeight="1" x14ac:dyDescent="0.2">
      <c r="A121" s="73">
        <v>42036</v>
      </c>
      <c r="B121" s="73">
        <v>42095</v>
      </c>
      <c r="C121" s="77">
        <v>245249</v>
      </c>
      <c r="D121" s="63">
        <f t="shared" si="136"/>
        <v>6.0238203315824634E-2</v>
      </c>
      <c r="E121" s="81">
        <f t="shared" si="144"/>
        <v>0.22078200054754982</v>
      </c>
      <c r="F121" s="83">
        <v>292257</v>
      </c>
      <c r="G121" s="75">
        <f t="shared" si="137"/>
        <v>7.4517719466596022E-2</v>
      </c>
      <c r="H121" s="76">
        <f t="shared" si="145"/>
        <v>0.25968501086169438</v>
      </c>
      <c r="I121" s="77">
        <v>260312</v>
      </c>
      <c r="J121" s="63">
        <f t="shared" si="138"/>
        <v>-7.9323760345193506E-2</v>
      </c>
      <c r="K121" s="81">
        <f t="shared" si="146"/>
        <v>8.9577290288015199E-2</v>
      </c>
      <c r="L121" s="83">
        <v>441826</v>
      </c>
      <c r="M121" s="75">
        <f t="shared" si="139"/>
        <v>-2.6173625361196051E-2</v>
      </c>
      <c r="N121" s="76">
        <f t="shared" si="147"/>
        <v>0.10575921995755411</v>
      </c>
      <c r="O121" s="80">
        <v>301163</v>
      </c>
      <c r="P121" s="63">
        <f t="shared" si="140"/>
        <v>4.9582485292887668E-2</v>
      </c>
      <c r="Q121" s="81">
        <f t="shared" si="148"/>
        <v>0.25865325944314876</v>
      </c>
      <c r="R121" s="84">
        <v>105313</v>
      </c>
      <c r="S121" s="75">
        <f t="shared" si="141"/>
        <v>-8.1747205243876131E-3</v>
      </c>
      <c r="T121" s="76">
        <f t="shared" si="149"/>
        <v>2.2376902764833728E-2</v>
      </c>
      <c r="U121" s="80">
        <v>109582</v>
      </c>
      <c r="V121" s="63">
        <f t="shared" si="142"/>
        <v>2.8581619531242719E-2</v>
      </c>
      <c r="W121" s="81">
        <f t="shared" si="150"/>
        <v>2.4197844718813366E-2</v>
      </c>
      <c r="X121" s="83">
        <v>288929</v>
      </c>
      <c r="Y121" s="75">
        <f t="shared" si="143"/>
        <v>1.3160293993884409E-2</v>
      </c>
      <c r="Z121" s="76">
        <f t="shared" si="151"/>
        <v>0.18409157039289537</v>
      </c>
      <c r="AA121" s="86"/>
      <c r="AB121" s="86"/>
      <c r="AC121" s="86"/>
    </row>
    <row r="122" spans="1:29" ht="12" customHeight="1" x14ac:dyDescent="0.2">
      <c r="A122" s="73">
        <v>42064</v>
      </c>
      <c r="B122" s="73">
        <v>42125</v>
      </c>
      <c r="C122" s="77">
        <v>235055</v>
      </c>
      <c r="D122" s="63">
        <f t="shared" ref="D122:D134" si="152">IFERROR(C122/C121-1,".")</f>
        <v>-4.1565918719342343E-2</v>
      </c>
      <c r="E122" s="81">
        <f t="shared" ref="E122:E134" si="153">IFERROR(C122/C110-1,".")</f>
        <v>0.10650046367997135</v>
      </c>
      <c r="F122" s="83">
        <v>286384</v>
      </c>
      <c r="G122" s="75">
        <f t="shared" ref="G122:G134" si="154">IFERROR(F122/F121-1,".")</f>
        <v>-2.0095327058034518E-2</v>
      </c>
      <c r="H122" s="76">
        <f t="shared" ref="H122:H134" si="155">IFERROR(F122/F110-1,".")</f>
        <v>9.7168427061424145E-2</v>
      </c>
      <c r="I122" s="77">
        <v>262768</v>
      </c>
      <c r="J122" s="63">
        <f>IFERROR(I122/I121-1,".")</f>
        <v>9.434832047696684E-3</v>
      </c>
      <c r="K122" s="81">
        <f>IFERROR(I122/I110-1,".")</f>
        <v>6.2818267492325219E-2</v>
      </c>
      <c r="L122" s="83">
        <v>430000</v>
      </c>
      <c r="M122" s="75">
        <f>IFERROR(L122/L121-1,".")</f>
        <v>-2.6766193026213969E-2</v>
      </c>
      <c r="N122" s="76">
        <f>IFERROR(L122/L110-1,".")</f>
        <v>9.2829513512963979E-2</v>
      </c>
      <c r="O122" s="80">
        <v>302176</v>
      </c>
      <c r="P122" s="63">
        <f>IFERROR(O122/O121-1,".")</f>
        <v>3.3636270059735907E-3</v>
      </c>
      <c r="Q122" s="81">
        <f>IFERROR(O122/O110-1,".")</f>
        <v>0.12876487178050455</v>
      </c>
      <c r="R122" s="84">
        <v>109979</v>
      </c>
      <c r="S122" s="75">
        <f>IFERROR(R122/R121-1,".")</f>
        <v>4.4306021099009607E-2</v>
      </c>
      <c r="T122" s="76">
        <f>IFERROR(R122/R110-1,".")</f>
        <v>8.9731775710194972E-2</v>
      </c>
      <c r="U122" s="80">
        <v>108704</v>
      </c>
      <c r="V122" s="63">
        <f>IFERROR(U122/U121-1,".")</f>
        <v>-8.0122647880126463E-3</v>
      </c>
      <c r="W122" s="81">
        <f>IFERROR(U122/U110-1,".")</f>
        <v>-1.5237439530375263E-2</v>
      </c>
      <c r="X122" s="83">
        <v>282588</v>
      </c>
      <c r="Y122" s="75">
        <f>IFERROR(X122/X121-1,".")</f>
        <v>-2.1946568188032312E-2</v>
      </c>
      <c r="Z122" s="76">
        <f>IFERROR(X122/X110-1,".")</f>
        <v>0.15437217624326993</v>
      </c>
      <c r="AA122" s="86"/>
      <c r="AB122" s="86"/>
      <c r="AC122" s="86"/>
    </row>
    <row r="123" spans="1:29" ht="12" customHeight="1" x14ac:dyDescent="0.2">
      <c r="A123" s="73">
        <v>42095</v>
      </c>
      <c r="B123" s="73">
        <v>42156</v>
      </c>
      <c r="C123" s="77">
        <v>221877</v>
      </c>
      <c r="D123" s="63">
        <f t="shared" si="152"/>
        <v>-5.6063474505966715E-2</v>
      </c>
      <c r="E123" s="81">
        <f t="shared" si="153"/>
        <v>-9.1414944356120742E-3</v>
      </c>
      <c r="F123" s="83">
        <v>263974</v>
      </c>
      <c r="G123" s="75">
        <f t="shared" si="154"/>
        <v>-7.8251578300463698E-2</v>
      </c>
      <c r="H123" s="76">
        <f t="shared" si="155"/>
        <v>4.3831947097274782E-3</v>
      </c>
      <c r="I123" s="77">
        <v>263165</v>
      </c>
      <c r="J123" s="63">
        <f>IFERROR(I123/I122-1,".")</f>
        <v>1.5108384582598333E-3</v>
      </c>
      <c r="K123" s="81">
        <f>IFERROR(I123/I111-1,".")</f>
        <v>5.7748018375411991E-3</v>
      </c>
      <c r="L123" s="83">
        <v>399346</v>
      </c>
      <c r="M123" s="75">
        <f>IFERROR(L123/L122-1,".")</f>
        <v>-7.12883720930233E-2</v>
      </c>
      <c r="N123" s="76">
        <f>IFERROR(L123/L111-1,".")</f>
        <v>7.5843972346973931E-3</v>
      </c>
      <c r="O123" s="80">
        <v>301995</v>
      </c>
      <c r="P123" s="63">
        <f>IFERROR(O123/O122-1,".")</f>
        <v>-5.9898866885521596E-4</v>
      </c>
      <c r="Q123" s="81">
        <f>IFERROR(O123/O111-1,".")</f>
        <v>9.0915987241128926E-2</v>
      </c>
      <c r="R123" s="84">
        <v>111003</v>
      </c>
      <c r="S123" s="75">
        <f>IFERROR(R123/R122-1,".")</f>
        <v>9.3108684385201368E-3</v>
      </c>
      <c r="T123" s="76">
        <f>IFERROR(R123/R111-1,".")</f>
        <v>0.11130800420483555</v>
      </c>
      <c r="U123" s="80">
        <v>113618</v>
      </c>
      <c r="V123" s="63">
        <f>IFERROR(U123/U122-1,".")</f>
        <v>4.5205328230791819E-2</v>
      </c>
      <c r="W123" s="81">
        <f>IFERROR(U123/U111-1,".")</f>
        <v>2.5609084590317854E-2</v>
      </c>
      <c r="X123" s="83">
        <v>276551</v>
      </c>
      <c r="Y123" s="75">
        <f>IFERROR(X123/X122-1,".")</f>
        <v>-2.1363256755417837E-2</v>
      </c>
      <c r="Z123" s="76">
        <f>IFERROR(X123/X111-1,".")</f>
        <v>9.9750663108877147E-2</v>
      </c>
      <c r="AA123" s="86"/>
      <c r="AB123" s="86"/>
      <c r="AC123" s="86"/>
    </row>
    <row r="124" spans="1:29" ht="12" customHeight="1" x14ac:dyDescent="0.2">
      <c r="A124" s="73">
        <v>42125</v>
      </c>
      <c r="B124" s="73">
        <v>42186</v>
      </c>
      <c r="C124" s="77">
        <v>224604</v>
      </c>
      <c r="D124" s="63">
        <f t="shared" si="152"/>
        <v>1.2290593436904196E-2</v>
      </c>
      <c r="E124" s="81">
        <f t="shared" si="153"/>
        <v>-7.1434886393776376E-3</v>
      </c>
      <c r="F124" s="83">
        <v>266450</v>
      </c>
      <c r="G124" s="75">
        <f t="shared" si="154"/>
        <v>9.3797116382674517E-3</v>
      </c>
      <c r="H124" s="76">
        <f t="shared" si="155"/>
        <v>-1.6590082858144672E-2</v>
      </c>
      <c r="I124" s="77"/>
      <c r="K124" s="81"/>
      <c r="L124" s="83"/>
      <c r="M124" s="75"/>
      <c r="N124" s="76"/>
      <c r="O124" s="80"/>
      <c r="Q124" s="81"/>
      <c r="R124" s="84"/>
      <c r="S124" s="75"/>
      <c r="T124" s="76"/>
      <c r="U124" s="80"/>
      <c r="W124" s="81"/>
      <c r="X124" s="83"/>
      <c r="Y124" s="75"/>
      <c r="Z124" s="76"/>
      <c r="AA124" s="86"/>
      <c r="AB124" s="86"/>
      <c r="AC124" s="86"/>
    </row>
    <row r="125" spans="1:29" ht="12" customHeight="1" x14ac:dyDescent="0.2">
      <c r="A125" s="73">
        <v>42156</v>
      </c>
      <c r="B125" s="73">
        <v>42217</v>
      </c>
      <c r="C125" s="77">
        <v>224962</v>
      </c>
      <c r="D125" s="63">
        <f t="shared" si="152"/>
        <v>1.5939164039822096E-3</v>
      </c>
      <c r="E125" s="81">
        <f t="shared" si="153"/>
        <v>-7.8765854605111763E-3</v>
      </c>
      <c r="F125" s="83">
        <v>264978</v>
      </c>
      <c r="G125" s="75">
        <f t="shared" si="154"/>
        <v>-5.5244886470257049E-3</v>
      </c>
      <c r="H125" s="76">
        <f t="shared" si="155"/>
        <v>-9.5388548095809433E-4</v>
      </c>
      <c r="I125" s="77"/>
      <c r="K125" s="81"/>
      <c r="L125" s="83"/>
      <c r="M125" s="75"/>
      <c r="N125" s="76"/>
      <c r="O125" s="80"/>
      <c r="Q125" s="81"/>
      <c r="R125" s="84"/>
      <c r="S125" s="75"/>
      <c r="T125" s="76"/>
      <c r="U125" s="80"/>
      <c r="W125" s="81"/>
      <c r="X125" s="83"/>
      <c r="Y125" s="75"/>
      <c r="Z125" s="76"/>
      <c r="AA125" s="87">
        <v>301210</v>
      </c>
      <c r="AB125" s="63" t="str">
        <f t="shared" ref="AB125:AB139" si="156">IFERROR(AA125/AA124-1,".")</f>
        <v>.</v>
      </c>
      <c r="AC125" s="81" t="str">
        <f t="shared" ref="AC125:AC139" si="157">IFERROR(AA125/AA113-1,".")</f>
        <v>.</v>
      </c>
    </row>
    <row r="126" spans="1:29" ht="12" customHeight="1" x14ac:dyDescent="0.2">
      <c r="A126" s="73">
        <v>42186</v>
      </c>
      <c r="B126" s="73">
        <v>42248</v>
      </c>
      <c r="C126" s="77">
        <v>226013</v>
      </c>
      <c r="D126" s="63">
        <f t="shared" si="152"/>
        <v>4.6719001431352325E-3</v>
      </c>
      <c r="E126" s="81">
        <f t="shared" si="153"/>
        <v>2.6519934233833142E-2</v>
      </c>
      <c r="F126" s="83">
        <v>269745</v>
      </c>
      <c r="G126" s="75">
        <f t="shared" si="154"/>
        <v>1.799017276906012E-2</v>
      </c>
      <c r="H126" s="76">
        <f t="shared" si="155"/>
        <v>2.9443193527458611E-2</v>
      </c>
      <c r="I126" s="77"/>
      <c r="K126" s="81"/>
      <c r="L126" s="83"/>
      <c r="M126" s="75"/>
      <c r="N126" s="76"/>
      <c r="O126" s="80"/>
      <c r="Q126" s="81"/>
      <c r="R126" s="84"/>
      <c r="S126" s="75"/>
      <c r="T126" s="76"/>
      <c r="U126" s="80"/>
      <c r="W126" s="81"/>
      <c r="X126" s="83"/>
      <c r="Y126" s="75"/>
      <c r="Z126" s="76"/>
      <c r="AA126" s="87">
        <v>304311</v>
      </c>
      <c r="AB126" s="63">
        <f t="shared" si="156"/>
        <v>1.0295142923541611E-2</v>
      </c>
      <c r="AC126" s="81" t="str">
        <f t="shared" si="157"/>
        <v>.</v>
      </c>
    </row>
    <row r="127" spans="1:29" ht="12" customHeight="1" x14ac:dyDescent="0.2">
      <c r="A127" s="73">
        <v>42217</v>
      </c>
      <c r="B127" s="73">
        <v>42278</v>
      </c>
      <c r="C127" s="77">
        <v>223489</v>
      </c>
      <c r="D127" s="63">
        <f t="shared" si="152"/>
        <v>-1.1167499214646992E-2</v>
      </c>
      <c r="E127" s="81">
        <f t="shared" si="153"/>
        <v>2.8429301784079097E-2</v>
      </c>
      <c r="F127" s="83">
        <v>264059</v>
      </c>
      <c r="G127" s="75">
        <f t="shared" si="154"/>
        <v>-2.1079167361767626E-2</v>
      </c>
      <c r="H127" s="76">
        <f t="shared" si="155"/>
        <v>3.7743412391189057E-2</v>
      </c>
      <c r="I127" s="77"/>
      <c r="K127" s="81"/>
      <c r="L127" s="83"/>
      <c r="M127" s="75"/>
      <c r="N127" s="76"/>
      <c r="O127" s="80"/>
      <c r="Q127" s="81"/>
      <c r="R127" s="84"/>
      <c r="S127" s="75"/>
      <c r="T127" s="76"/>
      <c r="U127" s="80"/>
      <c r="W127" s="81"/>
      <c r="X127" s="83"/>
      <c r="Y127" s="75"/>
      <c r="Z127" s="76"/>
      <c r="AA127" s="87">
        <v>324810</v>
      </c>
      <c r="AB127" s="63">
        <f t="shared" si="156"/>
        <v>6.7362007945818592E-2</v>
      </c>
      <c r="AC127" s="81" t="str">
        <f t="shared" si="157"/>
        <v>.</v>
      </c>
    </row>
    <row r="128" spans="1:29" ht="12" customHeight="1" x14ac:dyDescent="0.2">
      <c r="A128" s="73">
        <v>42248</v>
      </c>
      <c r="B128" s="73">
        <v>42309</v>
      </c>
      <c r="C128" s="77">
        <v>223435.51</v>
      </c>
      <c r="D128" s="63">
        <f t="shared" si="152"/>
        <v>-2.3934063868913391E-4</v>
      </c>
      <c r="E128" s="81">
        <f t="shared" si="153"/>
        <v>5.8354222323272475E-2</v>
      </c>
      <c r="F128" s="83">
        <v>254425.58</v>
      </c>
      <c r="G128" s="75">
        <f t="shared" si="154"/>
        <v>-3.6482074081928717E-2</v>
      </c>
      <c r="H128" s="76">
        <f t="shared" si="155"/>
        <v>5.5256798961439646E-2</v>
      </c>
      <c r="I128" s="77"/>
      <c r="L128" s="83"/>
      <c r="M128" s="75"/>
      <c r="N128" s="75"/>
      <c r="O128" s="80"/>
      <c r="R128" s="84"/>
      <c r="S128" s="75"/>
      <c r="T128" s="75"/>
      <c r="U128" s="80"/>
      <c r="X128" s="83"/>
      <c r="Y128" s="75"/>
      <c r="Z128" s="75"/>
      <c r="AA128" s="87">
        <v>323930</v>
      </c>
      <c r="AB128" s="63">
        <f t="shared" si="156"/>
        <v>-2.709276192235488E-3</v>
      </c>
      <c r="AC128" s="81" t="str">
        <f t="shared" si="157"/>
        <v>.</v>
      </c>
    </row>
    <row r="129" spans="1:29" ht="12" customHeight="1" x14ac:dyDescent="0.2">
      <c r="A129" s="73">
        <v>42278</v>
      </c>
      <c r="B129" s="73">
        <v>42339</v>
      </c>
      <c r="C129" s="77">
        <v>226730.61</v>
      </c>
      <c r="D129" s="63">
        <f t="shared" si="152"/>
        <v>1.4747432044261766E-2</v>
      </c>
      <c r="E129" s="81">
        <f t="shared" si="153"/>
        <v>6.6014434152992463E-2</v>
      </c>
      <c r="F129" s="83">
        <v>265486.51</v>
      </c>
      <c r="G129" s="75">
        <f t="shared" si="154"/>
        <v>4.3474127090523007E-2</v>
      </c>
      <c r="H129" s="76">
        <f t="shared" si="155"/>
        <v>0.12265946380243586</v>
      </c>
      <c r="I129" s="77"/>
      <c r="L129" s="83"/>
      <c r="M129" s="75"/>
      <c r="N129" s="75"/>
      <c r="O129" s="80"/>
      <c r="R129" s="84"/>
      <c r="S129" s="75"/>
      <c r="T129" s="75"/>
      <c r="U129" s="80"/>
      <c r="X129" s="83"/>
      <c r="Y129" s="75"/>
      <c r="Z129" s="75"/>
      <c r="AA129" s="87">
        <v>342796</v>
      </c>
      <c r="AB129" s="63">
        <f t="shared" si="156"/>
        <v>5.8240977989071796E-2</v>
      </c>
      <c r="AC129" s="81" t="str">
        <f t="shared" si="157"/>
        <v>.</v>
      </c>
    </row>
    <row r="130" spans="1:29" ht="12" customHeight="1" x14ac:dyDescent="0.2">
      <c r="A130" s="73">
        <v>42309</v>
      </c>
      <c r="B130" s="73">
        <v>42370</v>
      </c>
      <c r="C130" s="77">
        <v>221472.82</v>
      </c>
      <c r="D130" s="63">
        <f t="shared" si="152"/>
        <v>-2.3189590501256019E-2</v>
      </c>
      <c r="E130" s="81">
        <f t="shared" si="153"/>
        <v>1.8945135837684868E-2</v>
      </c>
      <c r="F130" s="83">
        <v>265323.92</v>
      </c>
      <c r="G130" s="75">
        <f t="shared" si="154"/>
        <v>-6.1242283082485471E-4</v>
      </c>
      <c r="H130" s="76">
        <f t="shared" si="155"/>
        <v>6.8729764240053726E-2</v>
      </c>
      <c r="I130" s="77"/>
      <c r="L130" s="83"/>
      <c r="M130" s="75"/>
      <c r="N130" s="75"/>
      <c r="O130" s="80"/>
      <c r="R130" s="84"/>
      <c r="S130" s="75"/>
      <c r="T130" s="75"/>
      <c r="U130" s="80"/>
      <c r="X130" s="83"/>
      <c r="Y130" s="75"/>
      <c r="Z130" s="75"/>
      <c r="AA130" s="87">
        <v>324481</v>
      </c>
      <c r="AB130" s="63">
        <f t="shared" si="156"/>
        <v>-5.342827804291761E-2</v>
      </c>
      <c r="AC130" s="81" t="str">
        <f t="shared" si="157"/>
        <v>.</v>
      </c>
    </row>
    <row r="131" spans="1:29" ht="12" customHeight="1" x14ac:dyDescent="0.2">
      <c r="A131" s="73">
        <v>42339</v>
      </c>
      <c r="B131" s="73">
        <v>42401</v>
      </c>
      <c r="C131" s="77">
        <v>222628.35</v>
      </c>
      <c r="D131" s="63">
        <f t="shared" si="152"/>
        <v>5.2174799598434518E-3</v>
      </c>
      <c r="E131" s="81">
        <f t="shared" si="153"/>
        <v>4.0379645790207253E-3</v>
      </c>
      <c r="F131" s="83">
        <v>280259.96000000002</v>
      </c>
      <c r="G131" s="75">
        <f t="shared" si="154"/>
        <v>5.6293605190214535E-2</v>
      </c>
      <c r="H131" s="76">
        <f t="shared" si="155"/>
        <v>8.1550276311321168E-2</v>
      </c>
      <c r="I131" s="77"/>
      <c r="L131" s="83"/>
      <c r="M131" s="75"/>
      <c r="N131" s="75"/>
      <c r="O131" s="80"/>
      <c r="R131" s="84"/>
      <c r="S131" s="75"/>
      <c r="T131" s="75"/>
      <c r="U131" s="80"/>
      <c r="X131" s="83"/>
      <c r="Y131" s="75"/>
      <c r="Z131" s="75"/>
      <c r="AA131" s="87">
        <v>329018</v>
      </c>
      <c r="AB131" s="63">
        <f t="shared" si="156"/>
        <v>1.3982328703375568E-2</v>
      </c>
      <c r="AC131" s="81" t="str">
        <f t="shared" si="157"/>
        <v>.</v>
      </c>
    </row>
    <row r="132" spans="1:29" ht="12" customHeight="1" x14ac:dyDescent="0.2">
      <c r="A132" s="73">
        <v>42370</v>
      </c>
      <c r="B132" s="73">
        <v>42430</v>
      </c>
      <c r="C132" s="77">
        <v>221622.11</v>
      </c>
      <c r="D132" s="63">
        <f t="shared" si="152"/>
        <v>-4.5198196905291699E-3</v>
      </c>
      <c r="E132" s="81">
        <f t="shared" si="153"/>
        <v>-4.1903421740916103E-2</v>
      </c>
      <c r="F132" s="83">
        <v>267537.8</v>
      </c>
      <c r="G132" s="75">
        <f t="shared" si="154"/>
        <v>-4.539414049727275E-2</v>
      </c>
      <c r="H132" s="76">
        <f t="shared" si="155"/>
        <v>-1.6365367717076862E-2</v>
      </c>
      <c r="I132" s="77"/>
      <c r="L132" s="83"/>
      <c r="M132" s="75"/>
      <c r="N132" s="75"/>
      <c r="O132" s="80"/>
      <c r="R132" s="84"/>
      <c r="S132" s="75"/>
      <c r="T132" s="75"/>
      <c r="U132" s="80"/>
      <c r="X132" s="83"/>
      <c r="Y132" s="75"/>
      <c r="Z132" s="75"/>
      <c r="AA132" s="87">
        <v>315971</v>
      </c>
      <c r="AB132" s="63">
        <f t="shared" si="156"/>
        <v>-3.9654365414658166E-2</v>
      </c>
      <c r="AC132" s="81" t="str">
        <f t="shared" si="157"/>
        <v>.</v>
      </c>
    </row>
    <row r="133" spans="1:29" ht="12" customHeight="1" x14ac:dyDescent="0.2">
      <c r="A133" s="73">
        <v>42401</v>
      </c>
      <c r="B133" s="73">
        <v>42461</v>
      </c>
      <c r="C133" s="77">
        <v>226976</v>
      </c>
      <c r="D133" s="63">
        <f t="shared" si="152"/>
        <v>2.4157743106046681E-2</v>
      </c>
      <c r="E133" s="81">
        <f t="shared" si="153"/>
        <v>-7.450794906401248E-2</v>
      </c>
      <c r="F133" s="83">
        <v>276161</v>
      </c>
      <c r="G133" s="75">
        <f t="shared" si="154"/>
        <v>3.2231707070926152E-2</v>
      </c>
      <c r="H133" s="76">
        <f t="shared" si="155"/>
        <v>-5.5074814290162477E-2</v>
      </c>
      <c r="I133" s="77"/>
      <c r="L133" s="83"/>
      <c r="M133" s="75"/>
      <c r="N133" s="75"/>
      <c r="O133" s="80"/>
      <c r="R133" s="84"/>
      <c r="S133" s="75"/>
      <c r="T133" s="75"/>
      <c r="U133" s="80"/>
      <c r="X133" s="83"/>
      <c r="Y133" s="75"/>
      <c r="Z133" s="75"/>
      <c r="AA133" s="87">
        <v>344138</v>
      </c>
      <c r="AB133" s="63">
        <f t="shared" si="156"/>
        <v>8.9144256909652997E-2</v>
      </c>
      <c r="AC133" s="81" t="str">
        <f t="shared" si="157"/>
        <v>.</v>
      </c>
    </row>
    <row r="134" spans="1:29" ht="12" customHeight="1" x14ac:dyDescent="0.2">
      <c r="A134" s="73">
        <v>42430</v>
      </c>
      <c r="B134" s="73">
        <v>42491</v>
      </c>
      <c r="C134" s="77">
        <v>230338.97</v>
      </c>
      <c r="D134" s="63">
        <f t="shared" si="152"/>
        <v>1.481641230790931E-2</v>
      </c>
      <c r="E134" s="81">
        <f t="shared" si="153"/>
        <v>-2.0063517049201285E-2</v>
      </c>
      <c r="F134" s="83">
        <v>279690.09000000003</v>
      </c>
      <c r="G134" s="75">
        <f t="shared" si="154"/>
        <v>1.2779103493976374E-2</v>
      </c>
      <c r="H134" s="76">
        <f t="shared" si="155"/>
        <v>-2.3373896586401433E-2</v>
      </c>
      <c r="I134" s="77"/>
      <c r="L134" s="83"/>
      <c r="M134" s="75"/>
      <c r="N134" s="75"/>
      <c r="O134" s="80"/>
      <c r="R134" s="84"/>
      <c r="S134" s="75"/>
      <c r="T134" s="75"/>
      <c r="U134" s="80"/>
      <c r="X134" s="83"/>
      <c r="Y134" s="75"/>
      <c r="Z134" s="75"/>
      <c r="AA134" s="87">
        <v>356284</v>
      </c>
      <c r="AB134" s="63">
        <f t="shared" si="156"/>
        <v>3.5293980903009947E-2</v>
      </c>
      <c r="AC134" s="81" t="str">
        <f t="shared" si="157"/>
        <v>.</v>
      </c>
    </row>
    <row r="135" spans="1:29" ht="12" customHeight="1" x14ac:dyDescent="0.2">
      <c r="A135" s="73">
        <v>42461</v>
      </c>
      <c r="B135" s="73">
        <v>42522</v>
      </c>
      <c r="C135" s="77">
        <v>234912</v>
      </c>
      <c r="D135" s="63">
        <f t="shared" ref="D135:D141" si="158">IFERROR(C135/C134-1,".")</f>
        <v>1.9853479417746733E-2</v>
      </c>
      <c r="E135" s="81">
        <f t="shared" ref="E135:E141" si="159">IFERROR(C135/C123-1,".")</f>
        <v>5.8748766208304604E-2</v>
      </c>
      <c r="F135" s="83">
        <v>289454</v>
      </c>
      <c r="G135" s="75">
        <f t="shared" ref="G135:G141" si="160">IFERROR(F135/F134-1,".")</f>
        <v>3.4909745997793395E-2</v>
      </c>
      <c r="H135" s="76">
        <f t="shared" ref="H135:H141" si="161">IFERROR(F135/F123-1,".")</f>
        <v>9.6524657731443142E-2</v>
      </c>
      <c r="I135" s="77"/>
      <c r="L135" s="83"/>
      <c r="M135" s="75"/>
      <c r="N135" s="75"/>
      <c r="O135" s="80"/>
      <c r="R135" s="84"/>
      <c r="S135" s="75"/>
      <c r="T135" s="75"/>
      <c r="U135" s="80"/>
      <c r="X135" s="83"/>
      <c r="Y135" s="75"/>
      <c r="Z135" s="75"/>
      <c r="AA135" s="87">
        <v>335495</v>
      </c>
      <c r="AB135" s="63">
        <f t="shared" si="156"/>
        <v>-5.8349518923106247E-2</v>
      </c>
      <c r="AC135" s="81" t="str">
        <f t="shared" si="157"/>
        <v>.</v>
      </c>
    </row>
    <row r="136" spans="1:29" ht="12" customHeight="1" x14ac:dyDescent="0.2">
      <c r="A136" s="73">
        <v>42491</v>
      </c>
      <c r="B136" s="73">
        <v>42552</v>
      </c>
      <c r="C136" s="77">
        <v>240440.27</v>
      </c>
      <c r="D136" s="63">
        <f t="shared" si="158"/>
        <v>2.353336568587383E-2</v>
      </c>
      <c r="E136" s="81">
        <f t="shared" si="159"/>
        <v>7.0507515449413249E-2</v>
      </c>
      <c r="F136" s="83">
        <v>284546.96000000002</v>
      </c>
      <c r="G136" s="75">
        <f t="shared" si="160"/>
        <v>-1.6952745513967638E-2</v>
      </c>
      <c r="H136" s="76">
        <f t="shared" si="161"/>
        <v>6.7918784012009903E-2</v>
      </c>
      <c r="I136" s="77"/>
      <c r="L136" s="83"/>
      <c r="M136" s="75"/>
      <c r="N136" s="75"/>
      <c r="O136" s="80"/>
      <c r="R136" s="84"/>
      <c r="S136" s="75"/>
      <c r="T136" s="75"/>
      <c r="U136" s="80"/>
      <c r="X136" s="83"/>
      <c r="Y136" s="75"/>
      <c r="Z136" s="75"/>
      <c r="AA136" s="87">
        <v>333148</v>
      </c>
      <c r="AB136" s="63">
        <f t="shared" si="156"/>
        <v>-6.9956333179331809E-3</v>
      </c>
      <c r="AC136" s="81" t="str">
        <f t="shared" si="157"/>
        <v>.</v>
      </c>
    </row>
    <row r="137" spans="1:29" ht="12" customHeight="1" x14ac:dyDescent="0.2">
      <c r="A137" s="73">
        <v>42522</v>
      </c>
      <c r="B137" s="73">
        <v>42583</v>
      </c>
      <c r="C137" s="77">
        <v>242337.02</v>
      </c>
      <c r="D137" s="63">
        <f t="shared" si="158"/>
        <v>7.8886535936764091E-3</v>
      </c>
      <c r="E137" s="81">
        <f t="shared" si="159"/>
        <v>7.7235355304451359E-2</v>
      </c>
      <c r="F137" s="83">
        <v>288783.53999999998</v>
      </c>
      <c r="G137" s="75">
        <f t="shared" si="160"/>
        <v>1.4888860524111536E-2</v>
      </c>
      <c r="H137" s="76">
        <f t="shared" si="161"/>
        <v>8.9839684804021491E-2</v>
      </c>
      <c r="I137" s="77"/>
      <c r="L137" s="83"/>
      <c r="M137" s="75"/>
      <c r="N137" s="75"/>
      <c r="O137" s="80"/>
      <c r="R137" s="84"/>
      <c r="S137" s="75"/>
      <c r="T137" s="75"/>
      <c r="U137" s="80"/>
      <c r="X137" s="83"/>
      <c r="Y137" s="75"/>
      <c r="Z137" s="75"/>
      <c r="AA137" s="87">
        <v>316544</v>
      </c>
      <c r="AB137" s="63">
        <f t="shared" si="156"/>
        <v>-4.9839710879248877E-2</v>
      </c>
      <c r="AC137" s="81">
        <f t="shared" si="157"/>
        <v>5.0908004382324679E-2</v>
      </c>
    </row>
    <row r="138" spans="1:29" ht="12" customHeight="1" x14ac:dyDescent="0.2">
      <c r="A138" s="73">
        <v>42552</v>
      </c>
      <c r="B138" s="73">
        <v>42614</v>
      </c>
      <c r="C138" s="77">
        <v>238161.04</v>
      </c>
      <c r="D138" s="63">
        <f t="shared" si="158"/>
        <v>-1.7232117486630782E-2</v>
      </c>
      <c r="E138" s="81">
        <f t="shared" si="159"/>
        <v>5.3749297606774826E-2</v>
      </c>
      <c r="F138" s="83">
        <v>280413.33</v>
      </c>
      <c r="G138" s="75">
        <f t="shared" si="160"/>
        <v>-2.898437355536243E-2</v>
      </c>
      <c r="H138" s="76">
        <f t="shared" si="161"/>
        <v>3.9549685814380231E-2</v>
      </c>
      <c r="I138" s="77"/>
      <c r="L138" s="83"/>
      <c r="M138" s="75"/>
      <c r="N138" s="75"/>
      <c r="O138" s="80"/>
      <c r="R138" s="84"/>
      <c r="S138" s="75"/>
      <c r="T138" s="75"/>
      <c r="U138" s="80"/>
      <c r="X138" s="83"/>
      <c r="Y138" s="75"/>
      <c r="Z138" s="75"/>
      <c r="AA138" s="87">
        <v>345602</v>
      </c>
      <c r="AB138" s="63">
        <f t="shared" si="156"/>
        <v>9.1797664779619925E-2</v>
      </c>
      <c r="AC138" s="81">
        <f t="shared" si="157"/>
        <v>0.13568684667987685</v>
      </c>
    </row>
    <row r="139" spans="1:29" ht="12" customHeight="1" x14ac:dyDescent="0.2">
      <c r="A139" s="73">
        <v>42583</v>
      </c>
      <c r="B139" s="73">
        <v>42644</v>
      </c>
      <c r="C139" s="77">
        <v>235289</v>
      </c>
      <c r="D139" s="63">
        <f t="shared" si="158"/>
        <v>-1.205923521328256E-2</v>
      </c>
      <c r="E139" s="81">
        <f t="shared" si="159"/>
        <v>5.2799019191101193E-2</v>
      </c>
      <c r="F139" s="83">
        <v>283615</v>
      </c>
      <c r="G139" s="75">
        <f t="shared" si="160"/>
        <v>1.1417681177995354E-2</v>
      </c>
      <c r="H139" s="76">
        <f t="shared" si="161"/>
        <v>7.4059206465221683E-2</v>
      </c>
      <c r="I139" s="77"/>
      <c r="L139" s="83"/>
      <c r="M139" s="75"/>
      <c r="N139" s="75"/>
      <c r="O139" s="80"/>
      <c r="R139" s="84"/>
      <c r="S139" s="75"/>
      <c r="T139" s="75"/>
      <c r="U139" s="80"/>
      <c r="X139" s="83"/>
      <c r="Y139" s="75"/>
      <c r="Z139" s="75"/>
      <c r="AA139" s="87">
        <v>328922</v>
      </c>
      <c r="AB139" s="63">
        <f t="shared" si="156"/>
        <v>-4.8263609585592726E-2</v>
      </c>
      <c r="AC139" s="81">
        <f t="shared" si="157"/>
        <v>1.2659708752809307E-2</v>
      </c>
    </row>
    <row r="140" spans="1:29" ht="12" customHeight="1" x14ac:dyDescent="0.2">
      <c r="A140" s="73">
        <v>42614</v>
      </c>
      <c r="B140" s="73">
        <v>42675</v>
      </c>
      <c r="C140" s="77">
        <v>231601.1</v>
      </c>
      <c r="D140" s="63">
        <f t="shared" si="158"/>
        <v>-1.5673915907670977E-2</v>
      </c>
      <c r="E140" s="81">
        <f t="shared" si="159"/>
        <v>3.654562338815337E-2</v>
      </c>
      <c r="F140" s="83">
        <v>273133.53000000003</v>
      </c>
      <c r="G140" s="75">
        <f t="shared" si="160"/>
        <v>-3.6956684237434478E-2</v>
      </c>
      <c r="H140" s="76">
        <f t="shared" si="161"/>
        <v>7.3530145828890392E-2</v>
      </c>
      <c r="I140" s="77"/>
      <c r="L140" s="83"/>
      <c r="M140" s="75"/>
      <c r="N140" s="75"/>
      <c r="O140" s="80"/>
      <c r="R140" s="84"/>
      <c r="S140" s="75"/>
      <c r="T140" s="75"/>
      <c r="U140" s="80"/>
      <c r="X140" s="83"/>
      <c r="Y140" s="75"/>
      <c r="Z140" s="75"/>
      <c r="AA140" s="87">
        <v>313133</v>
      </c>
      <c r="AB140" s="63">
        <f t="shared" ref="AB140:AB154" si="162">IFERROR(AA140/AA139-1,".")</f>
        <v>-4.8002261934440349E-2</v>
      </c>
      <c r="AC140" s="81">
        <f t="shared" ref="AC140:AC153" si="163">IFERROR(AA140/AA128-1,".")</f>
        <v>-3.3331275275522487E-2</v>
      </c>
    </row>
    <row r="141" spans="1:29" ht="12" customHeight="1" x14ac:dyDescent="0.2">
      <c r="A141" s="73">
        <v>42644</v>
      </c>
      <c r="B141" s="73">
        <v>42705</v>
      </c>
      <c r="C141" s="77">
        <v>232781.03</v>
      </c>
      <c r="D141" s="63">
        <f t="shared" si="158"/>
        <v>5.0946649217122886E-3</v>
      </c>
      <c r="E141" s="81">
        <f t="shared" si="159"/>
        <v>2.6685501353346242E-2</v>
      </c>
      <c r="F141" s="83">
        <v>281605.81</v>
      </c>
      <c r="G141" s="75">
        <f t="shared" si="160"/>
        <v>3.1018820721132156E-2</v>
      </c>
      <c r="H141" s="76">
        <f t="shared" si="161"/>
        <v>6.0716079321694982E-2</v>
      </c>
      <c r="I141" s="77"/>
      <c r="L141" s="83"/>
      <c r="M141" s="75"/>
      <c r="N141" s="75"/>
      <c r="O141" s="80"/>
      <c r="R141" s="84"/>
      <c r="S141" s="75"/>
      <c r="T141" s="75"/>
      <c r="U141" s="80"/>
      <c r="X141" s="83"/>
      <c r="Y141" s="75"/>
      <c r="Z141" s="75"/>
      <c r="AA141" s="87">
        <v>306689</v>
      </c>
      <c r="AB141" s="63">
        <f t="shared" si="162"/>
        <v>-2.0579114944767829E-2</v>
      </c>
      <c r="AC141" s="81">
        <f t="shared" si="163"/>
        <v>-0.10533086733800856</v>
      </c>
    </row>
    <row r="142" spans="1:29" ht="12" customHeight="1" x14ac:dyDescent="0.2">
      <c r="A142" s="73">
        <v>42675</v>
      </c>
      <c r="B142" s="73">
        <v>42736</v>
      </c>
      <c r="C142" s="77">
        <v>229438.11</v>
      </c>
      <c r="D142" s="63">
        <f t="shared" ref="D142:D148" si="164">IFERROR(C142/C141-1,".")</f>
        <v>-1.4360792200292294E-2</v>
      </c>
      <c r="E142" s="81">
        <f t="shared" ref="E142:E148" si="165">IFERROR(C142/C130-1,".")</f>
        <v>3.5965090434121771E-2</v>
      </c>
      <c r="F142" s="83">
        <v>285526.14</v>
      </c>
      <c r="G142" s="75">
        <f t="shared" ref="G142:G148" si="166">IFERROR(F142/F141-1,".")</f>
        <v>1.3921339193960547E-2</v>
      </c>
      <c r="H142" s="76">
        <f t="shared" ref="H142:H148" si="167">IFERROR(F142/F130-1,".")</f>
        <v>7.6141721409815011E-2</v>
      </c>
      <c r="I142" s="77"/>
      <c r="L142" s="83"/>
      <c r="M142" s="75"/>
      <c r="N142" s="75"/>
      <c r="O142" s="80"/>
      <c r="R142" s="84"/>
      <c r="S142" s="75"/>
      <c r="T142" s="75"/>
      <c r="U142" s="80"/>
      <c r="X142" s="83"/>
      <c r="Y142" s="75"/>
      <c r="Z142" s="75"/>
      <c r="AA142" s="87">
        <v>301224</v>
      </c>
      <c r="AB142" s="63">
        <f t="shared" si="162"/>
        <v>-1.781935446005567E-2</v>
      </c>
      <c r="AC142" s="81">
        <f t="shared" si="163"/>
        <v>-7.1674458596959423E-2</v>
      </c>
    </row>
    <row r="143" spans="1:29" ht="12" customHeight="1" x14ac:dyDescent="0.2">
      <c r="A143" s="73">
        <v>42705</v>
      </c>
      <c r="B143" s="73">
        <v>42767</v>
      </c>
      <c r="C143" s="77">
        <v>229976.69</v>
      </c>
      <c r="D143" s="63">
        <f t="shared" si="164"/>
        <v>2.3473868399630504E-3</v>
      </c>
      <c r="E143" s="81">
        <f t="shared" si="165"/>
        <v>3.300720685393399E-2</v>
      </c>
      <c r="F143" s="83">
        <v>294197.17</v>
      </c>
      <c r="G143" s="75">
        <f t="shared" si="166"/>
        <v>3.0368603028780417E-2</v>
      </c>
      <c r="H143" s="76">
        <f t="shared" si="167"/>
        <v>4.9729579637419308E-2</v>
      </c>
      <c r="I143" s="77"/>
      <c r="L143" s="83"/>
      <c r="M143" s="75"/>
      <c r="N143" s="75"/>
      <c r="O143" s="80"/>
      <c r="R143" s="84"/>
      <c r="S143" s="75"/>
      <c r="T143" s="75"/>
      <c r="U143" s="80"/>
      <c r="X143" s="83"/>
      <c r="Y143" s="75"/>
      <c r="Z143" s="75"/>
      <c r="AA143" s="87">
        <v>314575</v>
      </c>
      <c r="AB143" s="63">
        <f t="shared" si="162"/>
        <v>4.4322497543356487E-2</v>
      </c>
      <c r="AC143" s="81">
        <f t="shared" si="163"/>
        <v>-4.38972943729522E-2</v>
      </c>
    </row>
    <row r="144" spans="1:29" ht="12" customHeight="1" x14ac:dyDescent="0.2">
      <c r="A144" s="73">
        <v>42736</v>
      </c>
      <c r="B144" s="73">
        <v>42795</v>
      </c>
      <c r="C144" s="77">
        <v>234571.04</v>
      </c>
      <c r="D144" s="63">
        <f t="shared" si="164"/>
        <v>1.997745945469509E-2</v>
      </c>
      <c r="E144" s="81">
        <f t="shared" si="165"/>
        <v>5.8427970025193066E-2</v>
      </c>
      <c r="F144" s="83">
        <v>298761.78000000003</v>
      </c>
      <c r="G144" s="75">
        <f t="shared" si="166"/>
        <v>1.5515478955830941E-2</v>
      </c>
      <c r="H144" s="76">
        <f t="shared" si="167"/>
        <v>0.11670866696220128</v>
      </c>
      <c r="I144" s="77"/>
      <c r="L144" s="83"/>
      <c r="M144" s="75"/>
      <c r="N144" s="75"/>
      <c r="O144" s="80"/>
      <c r="R144" s="84"/>
      <c r="S144" s="75"/>
      <c r="T144" s="75"/>
      <c r="U144" s="80"/>
      <c r="X144" s="83"/>
      <c r="Y144" s="75"/>
      <c r="Z144" s="75"/>
      <c r="AA144" s="87">
        <v>354788</v>
      </c>
      <c r="AB144" s="63">
        <f t="shared" si="162"/>
        <v>0.12783279027258998</v>
      </c>
      <c r="AC144" s="81">
        <f t="shared" si="163"/>
        <v>0.12284988179294931</v>
      </c>
    </row>
    <row r="145" spans="1:29" ht="12" customHeight="1" x14ac:dyDescent="0.2">
      <c r="A145" s="73">
        <v>42767</v>
      </c>
      <c r="B145" s="73">
        <v>42826</v>
      </c>
      <c r="C145" s="77">
        <v>235553.06</v>
      </c>
      <c r="D145" s="63">
        <f t="shared" si="164"/>
        <v>4.1864502966777462E-3</v>
      </c>
      <c r="E145" s="81">
        <f t="shared" si="165"/>
        <v>3.7788400535739397E-2</v>
      </c>
      <c r="F145" s="83">
        <v>302326.03000000003</v>
      </c>
      <c r="G145" s="75">
        <f t="shared" si="166"/>
        <v>1.193007351877462E-2</v>
      </c>
      <c r="H145" s="76">
        <f t="shared" si="167"/>
        <v>9.4745565087032579E-2</v>
      </c>
      <c r="I145" s="77"/>
      <c r="L145" s="83"/>
      <c r="M145" s="75"/>
      <c r="N145" s="75"/>
      <c r="O145" s="80"/>
      <c r="R145" s="84"/>
      <c r="S145" s="75"/>
      <c r="T145" s="75"/>
      <c r="U145" s="80"/>
      <c r="X145" s="83"/>
      <c r="Y145" s="75"/>
      <c r="Z145" s="75"/>
      <c r="AA145" s="87">
        <v>357173</v>
      </c>
      <c r="AB145" s="63">
        <f t="shared" si="162"/>
        <v>6.7223243176206537E-3</v>
      </c>
      <c r="AC145" s="81">
        <f t="shared" si="163"/>
        <v>3.7877246918387453E-2</v>
      </c>
    </row>
    <row r="146" spans="1:29" ht="12" customHeight="1" x14ac:dyDescent="0.2">
      <c r="A146" s="73">
        <v>42795</v>
      </c>
      <c r="B146" s="73">
        <v>42856</v>
      </c>
      <c r="C146" s="77">
        <v>239351</v>
      </c>
      <c r="D146" s="63">
        <f t="shared" si="164"/>
        <v>1.6123501006524821E-2</v>
      </c>
      <c r="E146" s="81">
        <f t="shared" si="165"/>
        <v>3.9125077271987552E-2</v>
      </c>
      <c r="F146" s="83">
        <v>307614</v>
      </c>
      <c r="G146" s="75">
        <f t="shared" si="166"/>
        <v>1.7490951738426075E-2</v>
      </c>
      <c r="H146" s="76">
        <f t="shared" si="167"/>
        <v>9.9838753671965819E-2</v>
      </c>
      <c r="I146" s="77"/>
      <c r="L146" s="83"/>
      <c r="M146" s="75"/>
      <c r="N146" s="75"/>
      <c r="O146" s="80"/>
      <c r="R146" s="84"/>
      <c r="S146" s="75"/>
      <c r="T146" s="75"/>
      <c r="U146" s="80"/>
      <c r="X146" s="83"/>
      <c r="Y146" s="75"/>
      <c r="Z146" s="75"/>
      <c r="AA146" s="87">
        <v>367993</v>
      </c>
      <c r="AB146" s="63">
        <f t="shared" si="162"/>
        <v>3.0293443233391004E-2</v>
      </c>
      <c r="AC146" s="81">
        <f t="shared" si="163"/>
        <v>3.2864231904884855E-2</v>
      </c>
    </row>
    <row r="147" spans="1:29" ht="12" customHeight="1" x14ac:dyDescent="0.2">
      <c r="A147" s="73">
        <v>42826</v>
      </c>
      <c r="B147" s="73">
        <v>42887</v>
      </c>
      <c r="C147" s="77">
        <v>249787.97</v>
      </c>
      <c r="D147" s="63">
        <f t="shared" si="164"/>
        <v>4.360529097434318E-2</v>
      </c>
      <c r="E147" s="81">
        <f t="shared" si="165"/>
        <v>6.3325713458656896E-2</v>
      </c>
      <c r="F147" s="83">
        <v>315569.53999999998</v>
      </c>
      <c r="G147" s="75">
        <f t="shared" si="166"/>
        <v>2.5862086901116355E-2</v>
      </c>
      <c r="H147" s="76">
        <f t="shared" si="167"/>
        <v>9.0223455194953228E-2</v>
      </c>
      <c r="I147" s="77"/>
      <c r="L147" s="83"/>
      <c r="M147" s="75"/>
      <c r="N147" s="75"/>
      <c r="O147" s="80"/>
      <c r="R147" s="84"/>
      <c r="S147" s="75"/>
      <c r="T147" s="75"/>
      <c r="U147" s="80"/>
      <c r="X147" s="83"/>
      <c r="Y147" s="75"/>
      <c r="Z147" s="75"/>
      <c r="AA147" s="87">
        <v>372808</v>
      </c>
      <c r="AB147" s="63">
        <f t="shared" si="162"/>
        <v>1.3084488020152607E-2</v>
      </c>
      <c r="AC147" s="81">
        <f t="shared" si="163"/>
        <v>0.11121775287262103</v>
      </c>
    </row>
    <row r="148" spans="1:29" ht="12" customHeight="1" x14ac:dyDescent="0.2">
      <c r="A148" s="73">
        <v>42856</v>
      </c>
      <c r="B148" s="73">
        <v>42917</v>
      </c>
      <c r="C148" s="77">
        <v>257021.28</v>
      </c>
      <c r="D148" s="63">
        <f t="shared" si="164"/>
        <v>2.8957799689072194E-2</v>
      </c>
      <c r="E148" s="81">
        <f t="shared" si="165"/>
        <v>6.8961035520381131E-2</v>
      </c>
      <c r="F148" s="83">
        <v>322939.56</v>
      </c>
      <c r="G148" s="75">
        <f t="shared" si="166"/>
        <v>2.335466217683746E-2</v>
      </c>
      <c r="H148" s="76">
        <f t="shared" si="167"/>
        <v>0.13492535643325798</v>
      </c>
      <c r="I148" s="77"/>
      <c r="L148" s="83"/>
      <c r="M148" s="75"/>
      <c r="N148" s="75"/>
      <c r="O148" s="80"/>
      <c r="R148" s="84"/>
      <c r="S148" s="75"/>
      <c r="T148" s="75"/>
      <c r="U148" s="80"/>
      <c r="X148" s="83"/>
      <c r="Y148" s="75"/>
      <c r="Z148" s="75"/>
      <c r="AA148" s="87">
        <v>377603</v>
      </c>
      <c r="AB148" s="63">
        <f t="shared" si="162"/>
        <v>1.2861848458187497E-2</v>
      </c>
      <c r="AC148" s="81">
        <f t="shared" si="163"/>
        <v>0.1334391921908582</v>
      </c>
    </row>
    <row r="149" spans="1:29" ht="12" customHeight="1" x14ac:dyDescent="0.2">
      <c r="A149" s="73">
        <v>42887</v>
      </c>
      <c r="B149" s="73">
        <v>42948</v>
      </c>
      <c r="C149" s="77">
        <v>257847.78</v>
      </c>
      <c r="D149" s="63">
        <f t="shared" ref="D149:D157" si="168">IFERROR(C149/C148-1,".")</f>
        <v>3.2156870435007257E-3</v>
      </c>
      <c r="E149" s="81">
        <f t="shared" ref="E149:E157" si="169">IFERROR(C149/C137-1,".")</f>
        <v>6.4004913487836212E-2</v>
      </c>
      <c r="F149" s="83">
        <v>316902.84000000003</v>
      </c>
      <c r="G149" s="75">
        <f t="shared" ref="G149:G155" si="170">IFERROR(F149/F148-1,".")</f>
        <v>-1.869303345802531E-2</v>
      </c>
      <c r="H149" s="76">
        <f t="shared" ref="H149:H154" si="171">IFERROR(F149/F137-1,".")</f>
        <v>9.7371546868634029E-2</v>
      </c>
      <c r="I149" s="77"/>
      <c r="L149" s="83"/>
      <c r="M149" s="75"/>
      <c r="N149" s="75"/>
      <c r="O149" s="80"/>
      <c r="R149" s="84"/>
      <c r="S149" s="75"/>
      <c r="T149" s="75"/>
      <c r="U149" s="80"/>
      <c r="X149" s="83"/>
      <c r="Y149" s="75"/>
      <c r="Z149" s="75"/>
      <c r="AA149" s="87">
        <v>385634</v>
      </c>
      <c r="AB149" s="63">
        <f t="shared" si="162"/>
        <v>2.1268369160202694E-2</v>
      </c>
      <c r="AC149" s="81">
        <f t="shared" si="163"/>
        <v>0.21826349575414472</v>
      </c>
    </row>
    <row r="150" spans="1:29" ht="12" customHeight="1" x14ac:dyDescent="0.2">
      <c r="A150" s="73">
        <v>42917</v>
      </c>
      <c r="B150" s="73">
        <v>42979</v>
      </c>
      <c r="C150" s="77">
        <v>253181.84</v>
      </c>
      <c r="D150" s="63">
        <f t="shared" si="168"/>
        <v>-1.8095715231676635E-2</v>
      </c>
      <c r="E150" s="81">
        <f t="shared" si="169"/>
        <v>6.3069929489726784E-2</v>
      </c>
      <c r="F150" s="83">
        <v>313018.74</v>
      </c>
      <c r="G150" s="75">
        <f t="shared" si="170"/>
        <v>-1.2256437966917666E-2</v>
      </c>
      <c r="H150" s="76">
        <f t="shared" si="171"/>
        <v>0.11627624835096095</v>
      </c>
      <c r="I150" s="77"/>
      <c r="L150" s="83"/>
      <c r="M150" s="75"/>
      <c r="N150" s="75"/>
      <c r="O150" s="80"/>
      <c r="R150" s="84"/>
      <c r="S150" s="75"/>
      <c r="T150" s="75"/>
      <c r="U150" s="80"/>
      <c r="X150" s="83"/>
      <c r="Y150" s="75"/>
      <c r="Z150" s="75"/>
      <c r="AA150" s="87">
        <v>402771</v>
      </c>
      <c r="AB150" s="63">
        <f t="shared" si="162"/>
        <v>4.4438509052624919E-2</v>
      </c>
      <c r="AC150" s="81">
        <f t="shared" si="163"/>
        <v>0.1654186029016036</v>
      </c>
    </row>
    <row r="151" spans="1:29" ht="12" customHeight="1" x14ac:dyDescent="0.2">
      <c r="A151" s="73">
        <v>42948</v>
      </c>
      <c r="B151" s="73">
        <v>43009</v>
      </c>
      <c r="C151" s="77">
        <v>251727.3</v>
      </c>
      <c r="D151" s="63">
        <f t="shared" si="168"/>
        <v>-5.7450407975548901E-3</v>
      </c>
      <c r="E151" s="81">
        <f t="shared" si="169"/>
        <v>6.986429454840648E-2</v>
      </c>
      <c r="F151" s="83">
        <v>305537.07</v>
      </c>
      <c r="G151" s="75">
        <f t="shared" si="170"/>
        <v>-2.3901667995980036E-2</v>
      </c>
      <c r="H151" s="76">
        <f t="shared" si="171"/>
        <v>7.7295171270913121E-2</v>
      </c>
      <c r="I151" s="77"/>
      <c r="L151" s="83"/>
      <c r="M151" s="75"/>
      <c r="N151" s="75"/>
      <c r="O151" s="80"/>
      <c r="R151" s="84"/>
      <c r="S151" s="75"/>
      <c r="T151" s="75"/>
      <c r="U151" s="80"/>
      <c r="X151" s="83"/>
      <c r="Y151" s="75"/>
      <c r="Z151" s="75"/>
      <c r="AA151" s="87">
        <v>410122</v>
      </c>
      <c r="AB151" s="63">
        <f t="shared" si="162"/>
        <v>1.8251065742071804E-2</v>
      </c>
      <c r="AC151" s="81">
        <f t="shared" si="163"/>
        <v>0.24686703838600033</v>
      </c>
    </row>
    <row r="152" spans="1:29" ht="12" customHeight="1" x14ac:dyDescent="0.2">
      <c r="A152" s="73">
        <v>42979</v>
      </c>
      <c r="B152" s="73">
        <v>43040</v>
      </c>
      <c r="C152" s="77">
        <v>253874.03</v>
      </c>
      <c r="D152" s="63">
        <f t="shared" si="168"/>
        <v>8.5279983537740467E-3</v>
      </c>
      <c r="E152" s="81">
        <f t="shared" si="169"/>
        <v>9.6169361889904659E-2</v>
      </c>
      <c r="F152" s="83">
        <v>305286.34000000003</v>
      </c>
      <c r="G152" s="75">
        <f t="shared" si="170"/>
        <v>-8.2062055514242616E-4</v>
      </c>
      <c r="H152" s="76">
        <f t="shared" si="171"/>
        <v>0.11771828233611603</v>
      </c>
      <c r="I152" s="77"/>
      <c r="L152" s="83"/>
      <c r="M152" s="75"/>
      <c r="N152" s="75"/>
      <c r="O152" s="80"/>
      <c r="R152" s="84"/>
      <c r="S152" s="75"/>
      <c r="T152" s="75"/>
      <c r="U152" s="80"/>
      <c r="X152" s="83"/>
      <c r="Y152" s="75"/>
      <c r="Z152" s="75"/>
      <c r="AA152" s="87">
        <v>398804</v>
      </c>
      <c r="AB152" s="63">
        <f t="shared" si="162"/>
        <v>-2.7596666357815436E-2</v>
      </c>
      <c r="AC152" s="81">
        <f t="shared" si="163"/>
        <v>0.27359300999894609</v>
      </c>
    </row>
    <row r="153" spans="1:29" ht="12" customHeight="1" x14ac:dyDescent="0.2">
      <c r="A153" s="73">
        <v>43009</v>
      </c>
      <c r="B153" s="73">
        <v>43070</v>
      </c>
      <c r="C153" s="77">
        <v>253597.72</v>
      </c>
      <c r="D153" s="63">
        <f t="shared" si="168"/>
        <v>-1.0883744193921352E-3</v>
      </c>
      <c r="E153" s="81">
        <f t="shared" si="169"/>
        <v>8.9426058472204639E-2</v>
      </c>
      <c r="F153" s="83">
        <v>306882.08</v>
      </c>
      <c r="G153" s="75">
        <f t="shared" si="170"/>
        <v>5.2270271902765675E-3</v>
      </c>
      <c r="H153" s="76">
        <f t="shared" si="171"/>
        <v>8.9757629645496273E-2</v>
      </c>
      <c r="I153" s="77"/>
      <c r="L153" s="83"/>
      <c r="M153" s="75"/>
      <c r="N153" s="75"/>
      <c r="O153" s="80"/>
      <c r="R153" s="84"/>
      <c r="S153" s="75"/>
      <c r="T153" s="75"/>
      <c r="U153" s="80"/>
      <c r="X153" s="83"/>
      <c r="Y153" s="75"/>
      <c r="Z153" s="75"/>
      <c r="AA153" s="87">
        <v>357859</v>
      </c>
      <c r="AB153" s="63">
        <f t="shared" si="162"/>
        <v>-0.10266948175043378</v>
      </c>
      <c r="AC153" s="81">
        <f t="shared" si="163"/>
        <v>0.16684654487118866</v>
      </c>
    </row>
    <row r="154" spans="1:29" ht="12" customHeight="1" x14ac:dyDescent="0.2">
      <c r="A154" s="73">
        <v>43040</v>
      </c>
      <c r="B154" s="73">
        <v>43101</v>
      </c>
      <c r="C154" s="77">
        <v>250893.73</v>
      </c>
      <c r="D154" s="63">
        <f t="shared" si="168"/>
        <v>-1.0662516997392513E-2</v>
      </c>
      <c r="E154" s="81">
        <f t="shared" si="169"/>
        <v>9.3513758459743412E-2</v>
      </c>
      <c r="F154" s="83">
        <v>310592.44</v>
      </c>
      <c r="G154" s="75">
        <f t="shared" si="170"/>
        <v>1.2090507207198176E-2</v>
      </c>
      <c r="H154" s="76">
        <f t="shared" si="171"/>
        <v>8.7789860501038541E-2</v>
      </c>
      <c r="I154" s="77"/>
      <c r="L154" s="83"/>
      <c r="M154" s="75"/>
      <c r="N154" s="75"/>
      <c r="O154" s="80"/>
      <c r="R154" s="84"/>
      <c r="S154" s="75"/>
      <c r="T154" s="75"/>
      <c r="U154" s="80"/>
      <c r="X154" s="83"/>
      <c r="Y154" s="75"/>
      <c r="Z154" s="75"/>
      <c r="AA154" s="87"/>
      <c r="AB154" s="63">
        <f t="shared" si="162"/>
        <v>-1</v>
      </c>
      <c r="AC154" s="81">
        <f>IFERROR(AA154/AA142-1,".")</f>
        <v>-1</v>
      </c>
    </row>
    <row r="155" spans="1:29" ht="12" customHeight="1" x14ac:dyDescent="0.2">
      <c r="A155" s="73">
        <v>43070</v>
      </c>
      <c r="B155" s="73">
        <v>43132</v>
      </c>
      <c r="C155" s="77">
        <v>247612</v>
      </c>
      <c r="D155" s="63">
        <f t="shared" si="168"/>
        <v>-1.3080159476285047E-2</v>
      </c>
      <c r="E155" s="81">
        <f t="shared" si="169"/>
        <v>7.6683032528209738E-2</v>
      </c>
      <c r="F155" s="83">
        <v>303670</v>
      </c>
      <c r="G155" s="75">
        <f t="shared" si="170"/>
        <v>-2.2287857360597685E-2</v>
      </c>
      <c r="H155" s="76">
        <f t="shared" ref="H155:H160" si="172">IFERROR(F155/F143-1,".")</f>
        <v>3.2198916121456866E-2</v>
      </c>
      <c r="I155" s="77"/>
      <c r="L155" s="83"/>
      <c r="M155" s="75"/>
      <c r="N155" s="75"/>
      <c r="O155" s="80"/>
      <c r="R155" s="84"/>
      <c r="S155" s="75"/>
      <c r="T155" s="75"/>
      <c r="U155" s="80"/>
      <c r="X155" s="83"/>
      <c r="Y155" s="75"/>
      <c r="Z155" s="75"/>
      <c r="AA155" s="87"/>
      <c r="AB155" s="63"/>
      <c r="AC155" s="63"/>
    </row>
    <row r="156" spans="1:29" ht="12" customHeight="1" x14ac:dyDescent="0.2">
      <c r="A156" s="73">
        <v>43101</v>
      </c>
      <c r="B156" s="73">
        <v>43160</v>
      </c>
      <c r="C156" s="77">
        <v>250875.23</v>
      </c>
      <c r="D156" s="63">
        <f t="shared" si="168"/>
        <v>1.3178803935188999E-2</v>
      </c>
      <c r="E156" s="81">
        <f t="shared" si="169"/>
        <v>6.9506406246909291E-2</v>
      </c>
      <c r="F156" s="83">
        <v>315099.99</v>
      </c>
      <c r="G156" s="75">
        <f t="shared" ref="G156:G161" si="173">IFERROR(F156/F155-1,".")</f>
        <v>3.7639509994401799E-2</v>
      </c>
      <c r="H156" s="76">
        <f t="shared" si="172"/>
        <v>5.4686412699777032E-2</v>
      </c>
      <c r="I156" s="77"/>
      <c r="L156" s="83"/>
      <c r="M156" s="75"/>
      <c r="N156" s="75"/>
      <c r="O156" s="80"/>
      <c r="R156" s="84"/>
      <c r="S156" s="75"/>
      <c r="T156" s="75"/>
      <c r="U156" s="80"/>
      <c r="X156" s="83"/>
      <c r="Y156" s="75"/>
      <c r="Z156" s="75"/>
      <c r="AA156" s="87"/>
      <c r="AB156" s="63"/>
      <c r="AC156" s="63"/>
    </row>
    <row r="157" spans="1:29" ht="12" customHeight="1" x14ac:dyDescent="0.2">
      <c r="A157" s="73">
        <v>43132</v>
      </c>
      <c r="B157" s="73">
        <v>43191</v>
      </c>
      <c r="C157" s="77">
        <v>256093.12</v>
      </c>
      <c r="D157" s="63">
        <f t="shared" si="168"/>
        <v>2.0798745256755735E-2</v>
      </c>
      <c r="E157" s="81">
        <f t="shared" si="169"/>
        <v>8.7199291743439877E-2</v>
      </c>
      <c r="F157" s="83">
        <v>315797.01</v>
      </c>
      <c r="G157" s="75">
        <f t="shared" si="173"/>
        <v>2.2120597338006753E-3</v>
      </c>
      <c r="H157" s="76">
        <f t="shared" si="172"/>
        <v>4.4557790806170283E-2</v>
      </c>
      <c r="I157" s="77"/>
      <c r="L157" s="83"/>
      <c r="M157" s="75"/>
      <c r="N157" s="75"/>
      <c r="O157" s="80"/>
      <c r="R157" s="84"/>
      <c r="S157" s="75"/>
      <c r="T157" s="75"/>
      <c r="U157" s="80"/>
      <c r="X157" s="83"/>
      <c r="Y157" s="75"/>
      <c r="Z157" s="75"/>
      <c r="AA157" s="87"/>
      <c r="AB157" s="63"/>
      <c r="AC157" s="63"/>
    </row>
    <row r="158" spans="1:29" ht="12" customHeight="1" x14ac:dyDescent="0.2">
      <c r="A158" s="73">
        <v>43160</v>
      </c>
      <c r="B158" s="73">
        <v>43221</v>
      </c>
      <c r="C158" s="77">
        <v>260976.01</v>
      </c>
      <c r="D158" s="63">
        <f t="shared" ref="D158:D163" si="174">IFERROR(C158/C157-1,".")</f>
        <v>1.9066853494541514E-2</v>
      </c>
      <c r="E158" s="81">
        <f t="shared" ref="E158:E163" si="175">IFERROR(C158/C146-1,".")</f>
        <v>9.0348525805198365E-2</v>
      </c>
      <c r="F158" s="83">
        <v>322838.05</v>
      </c>
      <c r="G158" s="75">
        <f t="shared" si="173"/>
        <v>2.2296094570369629E-2</v>
      </c>
      <c r="H158" s="76">
        <f t="shared" si="172"/>
        <v>4.9490757897884929E-2</v>
      </c>
      <c r="I158" s="77"/>
      <c r="L158" s="83"/>
      <c r="M158" s="75"/>
      <c r="N158" s="75"/>
      <c r="O158" s="80"/>
      <c r="R158" s="84"/>
      <c r="S158" s="75"/>
      <c r="T158" s="75"/>
      <c r="U158" s="80"/>
      <c r="X158" s="83"/>
      <c r="Y158" s="75"/>
      <c r="Z158" s="75"/>
      <c r="AA158" s="87"/>
      <c r="AB158" s="63"/>
      <c r="AC158" s="63"/>
    </row>
    <row r="159" spans="1:29" ht="12" customHeight="1" x14ac:dyDescent="0.2">
      <c r="A159" s="73">
        <v>43191</v>
      </c>
      <c r="B159" s="73">
        <v>43252</v>
      </c>
      <c r="C159" s="77">
        <v>261782.17</v>
      </c>
      <c r="D159" s="63">
        <f t="shared" si="174"/>
        <v>3.0890195616064542E-3</v>
      </c>
      <c r="E159" s="81">
        <f t="shared" si="175"/>
        <v>4.8017524622983254E-2</v>
      </c>
      <c r="F159" s="83">
        <v>320494.73</v>
      </c>
      <c r="G159" s="75">
        <f t="shared" si="173"/>
        <v>-7.2585000435977376E-3</v>
      </c>
      <c r="H159" s="76">
        <f t="shared" si="172"/>
        <v>1.5607304811484646E-2</v>
      </c>
      <c r="I159" s="77"/>
      <c r="L159" s="83"/>
      <c r="M159" s="75"/>
      <c r="N159" s="75"/>
      <c r="O159" s="80"/>
      <c r="R159" s="84"/>
      <c r="S159" s="75"/>
      <c r="T159" s="75"/>
      <c r="U159" s="80"/>
      <c r="X159" s="83"/>
      <c r="Y159" s="75"/>
      <c r="Z159" s="75"/>
      <c r="AA159" s="87"/>
      <c r="AB159" s="63"/>
      <c r="AC159" s="63"/>
    </row>
    <row r="160" spans="1:29" ht="12" customHeight="1" x14ac:dyDescent="0.2">
      <c r="A160" s="73">
        <v>43221</v>
      </c>
      <c r="B160" s="73">
        <v>43282</v>
      </c>
      <c r="C160" s="77">
        <v>267342.65000000002</v>
      </c>
      <c r="D160" s="63">
        <f t="shared" si="174"/>
        <v>2.1240866022311566E-2</v>
      </c>
      <c r="E160" s="81">
        <f t="shared" si="175"/>
        <v>4.0157647646918759E-2</v>
      </c>
      <c r="F160" s="83">
        <v>342833.77</v>
      </c>
      <c r="G160" s="75">
        <f t="shared" si="173"/>
        <v>6.9701738933429791E-2</v>
      </c>
      <c r="H160" s="76">
        <f t="shared" si="172"/>
        <v>6.1603508718473643E-2</v>
      </c>
      <c r="I160" s="77"/>
      <c r="L160" s="83"/>
      <c r="M160" s="75"/>
      <c r="N160" s="75"/>
      <c r="O160" s="80"/>
      <c r="R160" s="84"/>
      <c r="S160" s="75"/>
      <c r="T160" s="75"/>
      <c r="U160" s="80"/>
      <c r="X160" s="83"/>
      <c r="Y160" s="75"/>
      <c r="Z160" s="75"/>
      <c r="AA160" s="87"/>
      <c r="AB160" s="63"/>
      <c r="AC160" s="63"/>
    </row>
    <row r="161" spans="1:29" ht="12" customHeight="1" x14ac:dyDescent="0.2">
      <c r="A161" s="73">
        <v>43252</v>
      </c>
      <c r="B161" s="73">
        <v>43313</v>
      </c>
      <c r="C161" s="77">
        <v>268151</v>
      </c>
      <c r="D161" s="63">
        <f t="shared" si="174"/>
        <v>3.0236477419520735E-3</v>
      </c>
      <c r="E161" s="81">
        <f t="shared" si="175"/>
        <v>3.9958536777008558E-2</v>
      </c>
      <c r="F161" s="83">
        <v>348214</v>
      </c>
      <c r="G161" s="75">
        <f t="shared" si="173"/>
        <v>1.5693407332655562E-2</v>
      </c>
      <c r="H161" s="76">
        <f t="shared" ref="H161:H166" si="176">IFERROR(F161/F149-1,".")</f>
        <v>9.8803658559828422E-2</v>
      </c>
      <c r="I161" s="77"/>
      <c r="L161" s="83"/>
      <c r="M161" s="75"/>
      <c r="N161" s="75"/>
      <c r="O161" s="80"/>
      <c r="R161" s="84"/>
      <c r="S161" s="75"/>
      <c r="T161" s="75"/>
      <c r="U161" s="80"/>
      <c r="X161" s="83"/>
      <c r="Y161" s="75"/>
      <c r="Z161" s="75"/>
      <c r="AA161" s="87"/>
      <c r="AB161" s="63"/>
      <c r="AC161" s="63"/>
    </row>
    <row r="162" spans="1:29" ht="12" customHeight="1" x14ac:dyDescent="0.2">
      <c r="A162" s="73">
        <v>43282</v>
      </c>
      <c r="B162" s="73">
        <v>43344</v>
      </c>
      <c r="C162" s="77">
        <v>272241</v>
      </c>
      <c r="D162" s="63">
        <f t="shared" si="174"/>
        <v>1.5252600214058498E-2</v>
      </c>
      <c r="E162" s="81">
        <f t="shared" si="175"/>
        <v>7.5278542884434474E-2</v>
      </c>
      <c r="F162" s="83">
        <v>349079</v>
      </c>
      <c r="G162" s="75">
        <f t="shared" ref="G162:G168" si="177">IFERROR(F162/F161-1,".")</f>
        <v>2.4841046023422741E-3</v>
      </c>
      <c r="H162" s="76">
        <f t="shared" si="176"/>
        <v>0.11520160102874355</v>
      </c>
      <c r="I162" s="77"/>
      <c r="L162" s="83"/>
      <c r="M162" s="75"/>
      <c r="N162" s="75"/>
      <c r="O162" s="80"/>
      <c r="R162" s="84"/>
      <c r="S162" s="75"/>
      <c r="T162" s="75"/>
      <c r="U162" s="80"/>
      <c r="X162" s="83"/>
      <c r="Y162" s="75"/>
      <c r="Z162" s="75"/>
      <c r="AA162" s="87"/>
      <c r="AB162" s="63"/>
      <c r="AC162" s="63"/>
    </row>
    <row r="163" spans="1:29" ht="12" customHeight="1" x14ac:dyDescent="0.2">
      <c r="A163" s="73">
        <v>43313</v>
      </c>
      <c r="B163" s="73">
        <v>43374</v>
      </c>
      <c r="C163" s="77">
        <v>267451</v>
      </c>
      <c r="D163" s="63">
        <f t="shared" si="174"/>
        <v>-1.7594704691798801E-2</v>
      </c>
      <c r="E163" s="81">
        <f t="shared" si="175"/>
        <v>6.2463229057794001E-2</v>
      </c>
      <c r="F163" s="83">
        <v>331785</v>
      </c>
      <c r="G163" s="75">
        <f t="shared" si="177"/>
        <v>-4.9541794264335581E-2</v>
      </c>
      <c r="H163" s="76">
        <f t="shared" si="176"/>
        <v>8.590751361201443E-2</v>
      </c>
      <c r="I163" s="77"/>
      <c r="L163" s="83"/>
      <c r="M163" s="75"/>
      <c r="N163" s="75"/>
      <c r="O163" s="80"/>
      <c r="R163" s="84"/>
      <c r="S163" s="75"/>
      <c r="T163" s="75"/>
      <c r="U163" s="80"/>
      <c r="X163" s="83"/>
      <c r="Y163" s="75"/>
      <c r="Z163" s="75"/>
      <c r="AA163" s="87"/>
      <c r="AB163" s="63"/>
      <c r="AC163" s="63"/>
    </row>
    <row r="164" spans="1:29" ht="12" customHeight="1" x14ac:dyDescent="0.2">
      <c r="A164" s="73">
        <v>43344</v>
      </c>
      <c r="B164" s="73">
        <v>43405</v>
      </c>
      <c r="C164" s="77">
        <v>268174.63</v>
      </c>
      <c r="D164" s="63">
        <f t="shared" ref="D164:D170" si="178">IFERROR(C164/C163-1,".")</f>
        <v>2.7056544937202887E-3</v>
      </c>
      <c r="E164" s="81">
        <f t="shared" ref="E164:E169" si="179">IFERROR(C164/C152-1,".")</f>
        <v>5.6329511135896793E-2</v>
      </c>
      <c r="F164" s="83">
        <v>335074.78999999998</v>
      </c>
      <c r="G164" s="75">
        <f t="shared" si="177"/>
        <v>9.9154271591541665E-3</v>
      </c>
      <c r="H164" s="76">
        <f t="shared" si="176"/>
        <v>9.7575443434514408E-2</v>
      </c>
      <c r="I164" s="77"/>
      <c r="L164" s="83"/>
      <c r="M164" s="75"/>
      <c r="N164" s="75"/>
      <c r="O164" s="80"/>
      <c r="R164" s="84"/>
      <c r="S164" s="75"/>
      <c r="T164" s="75"/>
      <c r="U164" s="80"/>
      <c r="X164" s="83"/>
      <c r="Y164" s="75"/>
      <c r="Z164" s="75"/>
      <c r="AA164" s="87"/>
      <c r="AB164" s="63"/>
      <c r="AC164" s="63"/>
    </row>
    <row r="165" spans="1:29" ht="12" customHeight="1" x14ac:dyDescent="0.2">
      <c r="A165" s="73">
        <v>43374</v>
      </c>
      <c r="B165" s="73">
        <v>43435</v>
      </c>
      <c r="C165" s="77">
        <v>267249</v>
      </c>
      <c r="D165" s="63">
        <f t="shared" si="178"/>
        <v>-3.4515942093403806E-3</v>
      </c>
      <c r="E165" s="81">
        <f t="shared" si="179"/>
        <v>5.3830452418893948E-2</v>
      </c>
      <c r="F165" s="83">
        <v>330456</v>
      </c>
      <c r="G165" s="75">
        <f t="shared" si="177"/>
        <v>-1.3784355427037598E-2</v>
      </c>
      <c r="H165" s="76">
        <f t="shared" si="176"/>
        <v>7.6817518963635756E-2</v>
      </c>
      <c r="O165" s="85"/>
      <c r="R165" s="80"/>
      <c r="U165" s="80"/>
      <c r="Y165" s="86"/>
      <c r="Z165" s="86"/>
      <c r="AA165" s="86"/>
      <c r="AB165" s="86"/>
      <c r="AC165" s="86"/>
    </row>
    <row r="166" spans="1:29" s="86" customFormat="1" ht="12" customHeight="1" x14ac:dyDescent="0.2">
      <c r="A166" s="73">
        <v>43405</v>
      </c>
      <c r="B166" s="73">
        <v>43466</v>
      </c>
      <c r="C166" s="77">
        <v>262911.09000000003</v>
      </c>
      <c r="D166" s="63">
        <f t="shared" si="178"/>
        <v>-1.623171648911681E-2</v>
      </c>
      <c r="E166" s="81">
        <f t="shared" si="179"/>
        <v>4.789820773918918E-2</v>
      </c>
      <c r="F166" s="83">
        <v>331987.01</v>
      </c>
      <c r="G166" s="75">
        <f t="shared" si="177"/>
        <v>4.6330222480450711E-3</v>
      </c>
      <c r="H166" s="76">
        <f t="shared" si="176"/>
        <v>6.8883099665915992E-2</v>
      </c>
      <c r="I166" s="62"/>
      <c r="J166" s="63"/>
      <c r="K166" s="63"/>
      <c r="L166" s="62"/>
      <c r="M166" s="63"/>
      <c r="N166" s="63"/>
      <c r="O166" s="85"/>
      <c r="P166" s="63"/>
      <c r="Q166" s="63"/>
      <c r="R166" s="80"/>
      <c r="S166" s="63"/>
      <c r="T166" s="63"/>
      <c r="U166" s="80"/>
      <c r="V166" s="63"/>
      <c r="W166" s="63"/>
      <c r="X166" s="62"/>
    </row>
    <row r="167" spans="1:29" s="86" customFormat="1" ht="12" customHeight="1" x14ac:dyDescent="0.2">
      <c r="A167" s="73">
        <v>43435</v>
      </c>
      <c r="B167" s="73">
        <v>43497</v>
      </c>
      <c r="C167" s="77">
        <v>257478</v>
      </c>
      <c r="D167" s="63">
        <f t="shared" si="178"/>
        <v>-2.0665122950880521E-2</v>
      </c>
      <c r="E167" s="81">
        <f t="shared" si="179"/>
        <v>3.9844595576951081E-2</v>
      </c>
      <c r="F167" s="83">
        <v>320375</v>
      </c>
      <c r="G167" s="75">
        <f t="shared" si="177"/>
        <v>-3.4977302274567967E-2</v>
      </c>
      <c r="H167" s="76">
        <f t="shared" ref="H167:H172" si="180">IFERROR(F167/F155-1,".")</f>
        <v>5.5010373102380772E-2</v>
      </c>
      <c r="I167" s="62"/>
      <c r="J167" s="63"/>
      <c r="K167" s="63"/>
      <c r="L167" s="62"/>
      <c r="M167" s="63"/>
      <c r="N167" s="63"/>
      <c r="O167" s="85"/>
      <c r="P167" s="63"/>
      <c r="Q167" s="63"/>
      <c r="R167" s="80"/>
      <c r="S167" s="63"/>
      <c r="T167" s="63"/>
      <c r="U167" s="80"/>
      <c r="V167" s="63"/>
      <c r="W167" s="63"/>
      <c r="X167" s="62"/>
    </row>
    <row r="168" spans="1:29" s="86" customFormat="1" ht="12" customHeight="1" x14ac:dyDescent="0.2">
      <c r="A168" s="73">
        <v>43466</v>
      </c>
      <c r="B168" s="73">
        <v>43525</v>
      </c>
      <c r="C168" s="77">
        <v>255280</v>
      </c>
      <c r="D168" s="63">
        <f t="shared" si="178"/>
        <v>-8.536651675094542E-3</v>
      </c>
      <c r="E168" s="81">
        <f t="shared" si="179"/>
        <v>1.7557612204281758E-2</v>
      </c>
      <c r="F168" s="83">
        <v>321431</v>
      </c>
      <c r="G168" s="75">
        <f t="shared" si="177"/>
        <v>3.2961373390558713E-3</v>
      </c>
      <c r="H168" s="76">
        <f t="shared" si="180"/>
        <v>2.0092066648431217E-2</v>
      </c>
      <c r="I168" s="62"/>
      <c r="J168" s="63"/>
      <c r="K168" s="63"/>
      <c r="L168" s="62"/>
      <c r="M168" s="63"/>
      <c r="N168" s="63"/>
      <c r="O168" s="85"/>
      <c r="P168" s="63"/>
      <c r="Q168" s="63"/>
      <c r="R168" s="80"/>
      <c r="S168" s="63"/>
      <c r="T168" s="63"/>
      <c r="U168" s="80"/>
      <c r="V168" s="63"/>
      <c r="W168" s="63"/>
      <c r="X168" s="62"/>
    </row>
    <row r="169" spans="1:29" s="86" customFormat="1" ht="12" customHeight="1" x14ac:dyDescent="0.2">
      <c r="A169" s="73">
        <v>43497</v>
      </c>
      <c r="B169" s="73">
        <v>43556</v>
      </c>
      <c r="C169" s="77">
        <v>261713</v>
      </c>
      <c r="D169" s="63">
        <f t="shared" si="178"/>
        <v>2.5199780633030411E-2</v>
      </c>
      <c r="E169" s="81">
        <f t="shared" si="179"/>
        <v>2.1944673874878085E-2</v>
      </c>
      <c r="F169" s="83">
        <v>323602</v>
      </c>
      <c r="G169" s="75">
        <f t="shared" ref="G169:G175" si="181">IFERROR(F169/F168-1,".")</f>
        <v>6.7541711907066482E-3</v>
      </c>
      <c r="H169" s="76">
        <f t="shared" si="180"/>
        <v>2.4715211838136186E-2</v>
      </c>
      <c r="I169" s="62"/>
      <c r="J169" s="63"/>
      <c r="K169" s="63"/>
      <c r="L169" s="62"/>
      <c r="M169" s="63"/>
      <c r="N169" s="63"/>
      <c r="O169" s="85"/>
      <c r="P169" s="63"/>
      <c r="Q169" s="63"/>
      <c r="R169" s="80"/>
      <c r="S169" s="63"/>
      <c r="T169" s="63"/>
      <c r="U169" s="80"/>
      <c r="V169" s="63"/>
      <c r="W169" s="63"/>
      <c r="X169" s="62"/>
    </row>
    <row r="170" spans="1:29" s="86" customFormat="1" ht="12" customHeight="1" x14ac:dyDescent="0.2">
      <c r="A170" s="73">
        <v>43525</v>
      </c>
      <c r="B170" s="73">
        <v>43586</v>
      </c>
      <c r="C170" s="77">
        <v>262700</v>
      </c>
      <c r="D170" s="63">
        <f t="shared" si="178"/>
        <v>3.7713067367688424E-3</v>
      </c>
      <c r="E170" s="81">
        <f t="shared" ref="E170:E175" si="182">IFERROR(C170/C158-1,".")</f>
        <v>6.6059328594991751E-3</v>
      </c>
      <c r="F170" s="83">
        <v>323077</v>
      </c>
      <c r="G170" s="75">
        <f t="shared" si="181"/>
        <v>-1.6223632734037041E-3</v>
      </c>
      <c r="H170" s="76">
        <f t="shared" si="180"/>
        <v>7.4015439010377548E-4</v>
      </c>
      <c r="I170" s="62"/>
      <c r="J170" s="63"/>
      <c r="K170" s="63"/>
      <c r="L170" s="62"/>
      <c r="M170" s="63"/>
      <c r="N170" s="63"/>
      <c r="O170" s="85"/>
      <c r="P170" s="63"/>
      <c r="Q170" s="63"/>
      <c r="R170" s="80"/>
      <c r="S170" s="63"/>
      <c r="T170" s="63"/>
      <c r="U170" s="80"/>
      <c r="V170" s="63"/>
      <c r="W170" s="63"/>
      <c r="X170" s="62"/>
    </row>
    <row r="171" spans="1:29" s="86" customFormat="1" ht="12" customHeight="1" x14ac:dyDescent="0.2">
      <c r="A171" s="73">
        <v>43556</v>
      </c>
      <c r="B171" s="73">
        <v>43617</v>
      </c>
      <c r="C171" s="77">
        <v>272375</v>
      </c>
      <c r="D171" s="63">
        <f t="shared" ref="D171:D177" si="183">IFERROR(C171/C170-1,".")</f>
        <v>3.6829082603730523E-2</v>
      </c>
      <c r="E171" s="81">
        <f t="shared" si="182"/>
        <v>4.0464291361019589E-2</v>
      </c>
      <c r="F171" s="83">
        <v>340479</v>
      </c>
      <c r="G171" s="75">
        <f t="shared" si="181"/>
        <v>5.3863320508733104E-2</v>
      </c>
      <c r="H171" s="76">
        <f t="shared" si="180"/>
        <v>6.2354441834347796E-2</v>
      </c>
      <c r="I171" s="62"/>
      <c r="J171" s="63"/>
      <c r="K171" s="63"/>
      <c r="L171" s="62"/>
      <c r="M171" s="63"/>
      <c r="N171" s="63"/>
      <c r="O171" s="85"/>
      <c r="P171" s="63"/>
      <c r="Q171" s="63"/>
      <c r="R171" s="80"/>
      <c r="S171" s="63"/>
      <c r="T171" s="63"/>
      <c r="U171" s="80"/>
      <c r="V171" s="63"/>
      <c r="W171" s="63"/>
      <c r="X171" s="62"/>
    </row>
    <row r="172" spans="1:29" s="86" customFormat="1" ht="12" customHeight="1" x14ac:dyDescent="0.2">
      <c r="A172" s="73">
        <v>43586</v>
      </c>
      <c r="B172" s="73">
        <v>43647</v>
      </c>
      <c r="C172" s="77">
        <v>276582</v>
      </c>
      <c r="D172" s="63">
        <f t="shared" si="183"/>
        <v>1.544561725562188E-2</v>
      </c>
      <c r="E172" s="81">
        <f t="shared" si="182"/>
        <v>3.4559955173631973E-2</v>
      </c>
      <c r="F172" s="83">
        <v>342726</v>
      </c>
      <c r="G172" s="75">
        <f t="shared" si="181"/>
        <v>6.5995259619535673E-3</v>
      </c>
      <c r="H172" s="76">
        <f t="shared" si="180"/>
        <v>-3.1435059620887884E-4</v>
      </c>
      <c r="I172" s="62"/>
      <c r="J172" s="63"/>
      <c r="K172" s="63"/>
      <c r="L172" s="62"/>
      <c r="M172" s="63"/>
      <c r="N172" s="63"/>
      <c r="O172" s="85"/>
      <c r="P172" s="63"/>
      <c r="Q172" s="63"/>
      <c r="R172" s="80"/>
      <c r="S172" s="63"/>
      <c r="T172" s="63"/>
      <c r="U172" s="80"/>
      <c r="V172" s="63"/>
      <c r="W172" s="63"/>
      <c r="X172" s="62"/>
    </row>
    <row r="173" spans="1:29" s="86" customFormat="1" ht="12" customHeight="1" x14ac:dyDescent="0.2">
      <c r="A173" s="73">
        <v>43617</v>
      </c>
      <c r="B173" s="73">
        <v>43678</v>
      </c>
      <c r="C173" s="77">
        <v>283398</v>
      </c>
      <c r="D173" s="63">
        <f t="shared" si="183"/>
        <v>2.4643686140095822E-2</v>
      </c>
      <c r="E173" s="81">
        <f t="shared" si="182"/>
        <v>5.6859754392114992E-2</v>
      </c>
      <c r="F173" s="83">
        <v>352306</v>
      </c>
      <c r="G173" s="75">
        <f t="shared" si="181"/>
        <v>2.7952358443771308E-2</v>
      </c>
      <c r="H173" s="76">
        <f t="shared" ref="H173:H178" si="184">IFERROR(F173/F161-1,".")</f>
        <v>1.1751394257554226E-2</v>
      </c>
      <c r="I173" s="62"/>
      <c r="J173" s="63"/>
      <c r="K173" s="63"/>
      <c r="L173" s="62"/>
      <c r="M173" s="63"/>
      <c r="N173" s="63"/>
      <c r="O173" s="85"/>
      <c r="P173" s="63"/>
      <c r="Q173" s="63"/>
      <c r="R173" s="80"/>
      <c r="S173" s="63"/>
      <c r="T173" s="63"/>
      <c r="U173" s="80"/>
      <c r="V173" s="63"/>
      <c r="W173" s="63"/>
      <c r="X173" s="62"/>
    </row>
    <row r="174" spans="1:29" s="86" customFormat="1" ht="12" customHeight="1" x14ac:dyDescent="0.2">
      <c r="A174" s="73">
        <v>43647</v>
      </c>
      <c r="B174" s="73">
        <v>43709</v>
      </c>
      <c r="C174" s="77">
        <v>276995.0582807188</v>
      </c>
      <c r="D174" s="63">
        <f t="shared" si="183"/>
        <v>-2.2593461207493282E-2</v>
      </c>
      <c r="E174" s="81">
        <f t="shared" si="182"/>
        <v>1.7462682993078849E-2</v>
      </c>
      <c r="F174" s="83">
        <v>351510.82183908048</v>
      </c>
      <c r="G174" s="75">
        <f t="shared" si="181"/>
        <v>-2.2570667570791514E-3</v>
      </c>
      <c r="H174" s="76">
        <f t="shared" si="184"/>
        <v>6.9663939654933671E-3</v>
      </c>
      <c r="I174" s="62"/>
      <c r="J174" s="63"/>
      <c r="K174" s="63"/>
      <c r="L174" s="62"/>
      <c r="M174" s="63"/>
      <c r="N174" s="63"/>
      <c r="O174" s="85"/>
      <c r="P174" s="63"/>
      <c r="Q174" s="63"/>
      <c r="R174" s="80"/>
      <c r="S174" s="63"/>
      <c r="T174" s="63"/>
      <c r="U174" s="80"/>
      <c r="V174" s="63"/>
      <c r="W174" s="63"/>
      <c r="X174" s="62"/>
    </row>
    <row r="175" spans="1:29" s="86" customFormat="1" ht="12" customHeight="1" x14ac:dyDescent="0.2">
      <c r="A175" s="73">
        <v>43678</v>
      </c>
      <c r="B175" s="73">
        <v>43739</v>
      </c>
      <c r="C175" s="77">
        <v>273731</v>
      </c>
      <c r="D175" s="63">
        <f t="shared" si="183"/>
        <v>-1.1783814126427039E-2</v>
      </c>
      <c r="E175" s="81">
        <f t="shared" si="182"/>
        <v>2.3480936694945997E-2</v>
      </c>
      <c r="F175" s="83">
        <v>367802</v>
      </c>
      <c r="G175" s="75">
        <f t="shared" si="181"/>
        <v>4.6346163898127513E-2</v>
      </c>
      <c r="H175" s="76">
        <f t="shared" si="184"/>
        <v>0.10855523908555242</v>
      </c>
      <c r="I175" s="62"/>
      <c r="J175" s="63"/>
      <c r="K175" s="63"/>
      <c r="L175" s="62"/>
      <c r="M175" s="63"/>
      <c r="N175" s="63"/>
      <c r="O175" s="85"/>
      <c r="P175" s="63"/>
      <c r="Q175" s="63"/>
      <c r="R175" s="80"/>
      <c r="S175" s="63"/>
      <c r="T175" s="63"/>
      <c r="U175" s="80"/>
      <c r="V175" s="63"/>
      <c r="W175" s="63"/>
      <c r="X175" s="62"/>
    </row>
    <row r="176" spans="1:29" s="86" customFormat="1" ht="12" customHeight="1" x14ac:dyDescent="0.2">
      <c r="A176" s="73">
        <v>43709</v>
      </c>
      <c r="B176" s="73">
        <v>43770</v>
      </c>
      <c r="C176" s="77">
        <v>268325</v>
      </c>
      <c r="D176" s="63">
        <f t="shared" si="183"/>
        <v>-1.9749315934256662E-2</v>
      </c>
      <c r="E176" s="81">
        <f t="shared" ref="E176" si="185">IFERROR(C176/C164-1,".")</f>
        <v>5.607167240242461E-4</v>
      </c>
      <c r="F176" s="83">
        <v>347560</v>
      </c>
      <c r="G176" s="75">
        <f t="shared" ref="G176" si="186">IFERROR(F176/F175-1,".")</f>
        <v>-5.503504603020104E-2</v>
      </c>
      <c r="H176" s="76">
        <f t="shared" si="184"/>
        <v>3.7260964932634977E-2</v>
      </c>
      <c r="I176" s="62"/>
      <c r="J176" s="63"/>
      <c r="K176" s="63"/>
      <c r="L176" s="62"/>
      <c r="M176" s="63"/>
      <c r="N176" s="63"/>
      <c r="O176" s="85"/>
      <c r="P176" s="63"/>
      <c r="Q176" s="63"/>
      <c r="R176" s="80"/>
      <c r="S176" s="63"/>
      <c r="T176" s="63"/>
      <c r="U176" s="80"/>
      <c r="V176" s="63"/>
      <c r="W176" s="63"/>
      <c r="X176" s="62"/>
    </row>
    <row r="177" spans="1:8" ht="12" customHeight="1" x14ac:dyDescent="0.2">
      <c r="A177" s="73">
        <v>43739</v>
      </c>
      <c r="B177" s="73">
        <v>43800</v>
      </c>
      <c r="C177" s="77">
        <v>250911</v>
      </c>
      <c r="D177" s="63">
        <f t="shared" si="183"/>
        <v>-6.4898909904034241E-2</v>
      </c>
      <c r="E177" s="81">
        <f t="shared" ref="E177" si="187">IFERROR(C177/C165-1,".")</f>
        <v>-6.1133998630490627E-2</v>
      </c>
      <c r="F177" s="83">
        <v>346896</v>
      </c>
      <c r="G177" s="75">
        <f t="shared" ref="G177:G178" si="188">IFERROR(F177/F176-1,".")</f>
        <v>-1.910461503049854E-3</v>
      </c>
      <c r="H177" s="76">
        <f t="shared" si="184"/>
        <v>4.9749437141404673E-2</v>
      </c>
    </row>
    <row r="178" spans="1:8" ht="12" customHeight="1" x14ac:dyDescent="0.2">
      <c r="A178" s="73">
        <v>43770</v>
      </c>
      <c r="B178" s="73">
        <v>43831</v>
      </c>
      <c r="C178" s="77">
        <v>265748</v>
      </c>
      <c r="D178" s="63">
        <f>IFERROR(C178/C177-1,".")</f>
        <v>5.9132521093136603E-2</v>
      </c>
      <c r="E178" s="81">
        <f>IFERROR(C178/C166-1,".")</f>
        <v>1.0790377842182286E-2</v>
      </c>
      <c r="F178" s="83">
        <v>322310</v>
      </c>
      <c r="G178" s="75">
        <f t="shared" si="188"/>
        <v>-7.0874267792076062E-2</v>
      </c>
      <c r="H178" s="76">
        <f t="shared" si="184"/>
        <v>-2.9148760971099419E-2</v>
      </c>
    </row>
    <row r="179" spans="1:8" ht="12" customHeight="1" x14ac:dyDescent="0.2">
      <c r="A179" s="73">
        <v>43800</v>
      </c>
      <c r="B179" s="73">
        <v>43862</v>
      </c>
      <c r="C179" s="77">
        <v>267286</v>
      </c>
      <c r="D179" s="63">
        <f t="shared" ref="D179" si="189">IFERROR(C179/C178-1,".")</f>
        <v>5.7874377229556462E-3</v>
      </c>
      <c r="E179" s="81">
        <f t="shared" ref="E179" si="190">IFERROR(C179/C167-1,".")</f>
        <v>3.8092574899603049E-2</v>
      </c>
      <c r="F179" s="83">
        <v>345063</v>
      </c>
      <c r="G179" s="75">
        <f t="shared" ref="G179:G189" si="191">IFERROR(F179/F178-1,".")</f>
        <v>7.0593527969966763E-2</v>
      </c>
      <c r="H179" s="76">
        <f t="shared" ref="H179:H189" si="192">IFERROR(F179/F167-1,".")</f>
        <v>7.705969566913784E-2</v>
      </c>
    </row>
    <row r="180" spans="1:8" ht="12" customHeight="1" x14ac:dyDescent="0.2">
      <c r="A180" s="73">
        <v>43831</v>
      </c>
      <c r="B180" s="73">
        <v>43891</v>
      </c>
      <c r="C180" s="77">
        <v>258685</v>
      </c>
      <c r="D180" s="63">
        <f>IFERROR(C180/C179-1,".")</f>
        <v>-3.2179014239428927E-2</v>
      </c>
      <c r="E180" s="81">
        <f>IFERROR(C180/C168-1,".")</f>
        <v>1.333829520526475E-2</v>
      </c>
      <c r="F180" s="83">
        <v>319064</v>
      </c>
      <c r="G180" s="75">
        <f t="shared" si="191"/>
        <v>-7.5345661516882378E-2</v>
      </c>
      <c r="H180" s="76">
        <f t="shared" si="192"/>
        <v>-7.3639443613092714E-3</v>
      </c>
    </row>
    <row r="181" spans="1:8" ht="12" customHeight="1" x14ac:dyDescent="0.2">
      <c r="A181" s="73">
        <v>43862</v>
      </c>
      <c r="B181" s="73">
        <v>43922</v>
      </c>
      <c r="C181" s="77">
        <v>246772</v>
      </c>
      <c r="D181" s="63">
        <f t="shared" ref="D181:D189" si="193">IFERROR(C181/C180-1,".")</f>
        <v>-4.6052148365773093E-2</v>
      </c>
      <c r="E181" s="81">
        <f t="shared" ref="E181:E189" si="194">IFERROR(C181/C169-1,".")</f>
        <v>-5.7089254259436895E-2</v>
      </c>
      <c r="F181" s="83">
        <v>286022</v>
      </c>
      <c r="G181" s="75">
        <f t="shared" si="191"/>
        <v>-0.10355916054459291</v>
      </c>
      <c r="H181" s="76">
        <f t="shared" si="192"/>
        <v>-0.11613030821811976</v>
      </c>
    </row>
    <row r="182" spans="1:8" ht="12" customHeight="1" x14ac:dyDescent="0.2">
      <c r="A182" s="73">
        <v>43891</v>
      </c>
      <c r="B182" s="73">
        <v>43952</v>
      </c>
      <c r="C182" s="77">
        <v>250267</v>
      </c>
      <c r="D182" s="63">
        <f t="shared" si="193"/>
        <v>1.4162870990225729E-2</v>
      </c>
      <c r="E182" s="81">
        <f t="shared" si="194"/>
        <v>-4.7327750285496739E-2</v>
      </c>
      <c r="F182" s="83">
        <v>310622</v>
      </c>
      <c r="G182" s="75">
        <f t="shared" si="191"/>
        <v>8.6007370062442856E-2</v>
      </c>
      <c r="H182" s="76">
        <f t="shared" si="192"/>
        <v>-3.8551181297337811E-2</v>
      </c>
    </row>
    <row r="183" spans="1:8" ht="12" customHeight="1" x14ac:dyDescent="0.2">
      <c r="A183" s="73">
        <v>43922</v>
      </c>
      <c r="B183" s="73">
        <v>43983</v>
      </c>
      <c r="C183" s="77">
        <v>257456</v>
      </c>
      <c r="D183" s="63">
        <f t="shared" si="193"/>
        <v>2.8725321356790845E-2</v>
      </c>
      <c r="E183" s="81">
        <f t="shared" si="194"/>
        <v>-5.4773749426342389E-2</v>
      </c>
      <c r="F183" s="83">
        <v>336980</v>
      </c>
      <c r="G183" s="75">
        <f t="shared" si="191"/>
        <v>8.4855547900663852E-2</v>
      </c>
      <c r="H183" s="76">
        <f t="shared" si="192"/>
        <v>-1.0276698416055052E-2</v>
      </c>
    </row>
    <row r="184" spans="1:8" ht="12" customHeight="1" x14ac:dyDescent="0.2">
      <c r="A184" s="73">
        <v>43952</v>
      </c>
      <c r="B184" s="73">
        <v>44013</v>
      </c>
      <c r="C184" s="77">
        <v>274963</v>
      </c>
      <c r="D184" s="63">
        <f t="shared" si="193"/>
        <v>6.7999968926729215E-2</v>
      </c>
      <c r="E184" s="81">
        <f t="shared" si="194"/>
        <v>-5.8535985711289928E-3</v>
      </c>
      <c r="F184" s="83">
        <v>339792</v>
      </c>
      <c r="G184" s="75">
        <f t="shared" si="191"/>
        <v>8.3447088848003226E-3</v>
      </c>
      <c r="H184" s="76">
        <f t="shared" si="192"/>
        <v>-8.5607744962448162E-3</v>
      </c>
    </row>
    <row r="185" spans="1:8" ht="12" customHeight="1" x14ac:dyDescent="0.2">
      <c r="A185" s="73">
        <v>43983</v>
      </c>
      <c r="B185" s="73">
        <v>44044</v>
      </c>
      <c r="C185" s="77">
        <v>280523</v>
      </c>
      <c r="D185" s="63">
        <f t="shared" si="193"/>
        <v>2.0220902448693012E-2</v>
      </c>
      <c r="E185" s="81">
        <f t="shared" si="194"/>
        <v>-1.0144743435027803E-2</v>
      </c>
      <c r="F185" s="83">
        <v>333502</v>
      </c>
      <c r="G185" s="75">
        <f t="shared" si="191"/>
        <v>-1.8511324575034127E-2</v>
      </c>
      <c r="H185" s="76">
        <f t="shared" si="192"/>
        <v>-5.3374055508563556E-2</v>
      </c>
    </row>
    <row r="186" spans="1:8" ht="12" customHeight="1" x14ac:dyDescent="0.2">
      <c r="A186" s="73">
        <v>44013</v>
      </c>
      <c r="B186" s="73">
        <v>44075</v>
      </c>
      <c r="C186" s="77">
        <v>282737</v>
      </c>
      <c r="D186" s="63">
        <f t="shared" si="193"/>
        <v>7.8924009795988681E-3</v>
      </c>
      <c r="E186" s="81">
        <f t="shared" si="194"/>
        <v>2.0729401293008154E-2</v>
      </c>
      <c r="F186" s="83">
        <v>323038</v>
      </c>
      <c r="G186" s="75">
        <f t="shared" si="191"/>
        <v>-3.1376123681417178E-2</v>
      </c>
      <c r="H186" s="76">
        <f t="shared" si="192"/>
        <v>-8.1001266732308896E-2</v>
      </c>
    </row>
    <row r="187" spans="1:8" ht="12" customHeight="1" x14ac:dyDescent="0.2">
      <c r="A187" s="73">
        <v>44044</v>
      </c>
      <c r="B187" s="73">
        <v>44105</v>
      </c>
      <c r="C187" s="77">
        <v>287755</v>
      </c>
      <c r="D187" s="63">
        <f t="shared" si="193"/>
        <v>1.7747942434134911E-2</v>
      </c>
      <c r="E187" s="81">
        <f t="shared" si="194"/>
        <v>5.1232779626713798E-2</v>
      </c>
      <c r="F187" s="83">
        <v>347417</v>
      </c>
      <c r="G187" s="75">
        <f t="shared" si="191"/>
        <v>7.5467901609098664E-2</v>
      </c>
      <c r="H187" s="76">
        <f t="shared" si="192"/>
        <v>-5.5423842175953419E-2</v>
      </c>
    </row>
    <row r="188" spans="1:8" ht="12" customHeight="1" x14ac:dyDescent="0.2">
      <c r="A188" s="73">
        <v>44075</v>
      </c>
      <c r="B188" s="73">
        <v>44136</v>
      </c>
      <c r="C188" s="77">
        <v>287250</v>
      </c>
      <c r="D188" s="63">
        <f t="shared" si="193"/>
        <v>-1.7549651613351092E-3</v>
      </c>
      <c r="E188" s="81">
        <f t="shared" si="194"/>
        <v>7.0530140687598886E-2</v>
      </c>
      <c r="F188" s="83">
        <v>332783</v>
      </c>
      <c r="G188" s="75">
        <f t="shared" si="191"/>
        <v>-4.2122291079595975E-2</v>
      </c>
      <c r="H188" s="76">
        <f t="shared" si="192"/>
        <v>-4.2516400046035185E-2</v>
      </c>
    </row>
    <row r="189" spans="1:8" ht="12" customHeight="1" x14ac:dyDescent="0.2">
      <c r="A189" s="73">
        <v>44105</v>
      </c>
      <c r="B189" s="73">
        <v>44166</v>
      </c>
      <c r="C189" s="77">
        <v>286052</v>
      </c>
      <c r="D189" s="63">
        <f t="shared" si="193"/>
        <v>-4.1705831157528017E-3</v>
      </c>
      <c r="E189" s="81">
        <f t="shared" si="194"/>
        <v>0.14005364451937141</v>
      </c>
      <c r="F189" s="83">
        <v>336570</v>
      </c>
      <c r="G189" s="75">
        <f t="shared" si="191"/>
        <v>1.1379788030037696E-2</v>
      </c>
      <c r="H189" s="76">
        <f t="shared" si="192"/>
        <v>-2.976684654766848E-2</v>
      </c>
    </row>
    <row r="190" spans="1:8" ht="12" customHeight="1" x14ac:dyDescent="0.2">
      <c r="A190" s="73"/>
      <c r="B190" s="73"/>
      <c r="C190" s="77"/>
    </row>
    <row r="191" spans="1:8" ht="12" customHeight="1" x14ac:dyDescent="0.2">
      <c r="C191" s="77"/>
    </row>
    <row r="192" spans="1:8" ht="12" customHeight="1" x14ac:dyDescent="0.2">
      <c r="C192" s="77"/>
    </row>
    <row r="193" spans="3:3" ht="12" customHeight="1" x14ac:dyDescent="0.2">
      <c r="C193" s="77"/>
    </row>
    <row r="194" spans="3:3" ht="12" customHeight="1" x14ac:dyDescent="0.2">
      <c r="C194" s="77"/>
    </row>
    <row r="195" spans="3:3" ht="12" customHeight="1" x14ac:dyDescent="0.2">
      <c r="C195" s="77"/>
    </row>
    <row r="196" spans="3:3" ht="12" customHeight="1" x14ac:dyDescent="0.2">
      <c r="C196" s="77"/>
    </row>
    <row r="197" spans="3:3" ht="12" customHeight="1" x14ac:dyDescent="0.2">
      <c r="C197" s="77"/>
    </row>
    <row r="198" spans="3:3" ht="12" customHeight="1" x14ac:dyDescent="0.2">
      <c r="C198" s="77"/>
    </row>
    <row r="199" spans="3:3" ht="12" customHeight="1" x14ac:dyDescent="0.2">
      <c r="C199" s="77"/>
    </row>
    <row r="200" spans="3:3" ht="12" customHeight="1" x14ac:dyDescent="0.2">
      <c r="C200" s="77"/>
    </row>
    <row r="201" spans="3:3" ht="12" customHeight="1" x14ac:dyDescent="0.2">
      <c r="C201" s="77"/>
    </row>
    <row r="202" spans="3:3" ht="12" customHeight="1" x14ac:dyDescent="0.2">
      <c r="C202" s="77"/>
    </row>
    <row r="203" spans="3:3" ht="12" customHeight="1" x14ac:dyDescent="0.2">
      <c r="C203" s="77"/>
    </row>
    <row r="204" spans="3:3" ht="12" customHeight="1" x14ac:dyDescent="0.2">
      <c r="C204" s="77"/>
    </row>
    <row r="205" spans="3:3" ht="12" customHeight="1" x14ac:dyDescent="0.2">
      <c r="C205" s="77"/>
    </row>
    <row r="206" spans="3:3" ht="12" customHeight="1" x14ac:dyDescent="0.2">
      <c r="C206" s="77"/>
    </row>
    <row r="207" spans="3:3" ht="12" customHeight="1" x14ac:dyDescent="0.2">
      <c r="C207" s="77"/>
    </row>
    <row r="208" spans="3:3" ht="12" customHeight="1" x14ac:dyDescent="0.2">
      <c r="C208" s="77"/>
    </row>
    <row r="209" spans="3:3" ht="12" customHeight="1" x14ac:dyDescent="0.2">
      <c r="C209" s="77"/>
    </row>
    <row r="210" spans="3:3" ht="12" customHeight="1" x14ac:dyDescent="0.2">
      <c r="C210" s="77"/>
    </row>
    <row r="211" spans="3:3" ht="12" customHeight="1" x14ac:dyDescent="0.2">
      <c r="C211" s="77"/>
    </row>
    <row r="212" spans="3:3" ht="12" customHeight="1" x14ac:dyDescent="0.2">
      <c r="C212" s="77"/>
    </row>
    <row r="213" spans="3:3" ht="12" customHeight="1" x14ac:dyDescent="0.2">
      <c r="C213" s="77"/>
    </row>
    <row r="214" spans="3:3" ht="12" customHeight="1" x14ac:dyDescent="0.2">
      <c r="C214" s="77"/>
    </row>
    <row r="215" spans="3:3" ht="12" customHeight="1" x14ac:dyDescent="0.2">
      <c r="C215" s="77"/>
    </row>
    <row r="216" spans="3:3" ht="12" customHeight="1" x14ac:dyDescent="0.2">
      <c r="C216" s="77"/>
    </row>
    <row r="217" spans="3:3" ht="12" customHeight="1" x14ac:dyDescent="0.2">
      <c r="C217" s="77"/>
    </row>
    <row r="218" spans="3:3" ht="12" customHeight="1" x14ac:dyDescent="0.2">
      <c r="C218" s="77"/>
    </row>
    <row r="219" spans="3:3" ht="12" customHeight="1" x14ac:dyDescent="0.2">
      <c r="C219" s="77"/>
    </row>
    <row r="220" spans="3:3" ht="12" customHeight="1" x14ac:dyDescent="0.2">
      <c r="C220" s="77"/>
    </row>
    <row r="221" spans="3:3" ht="12" customHeight="1" x14ac:dyDescent="0.2">
      <c r="C221" s="77"/>
    </row>
    <row r="222" spans="3:3" ht="12" customHeight="1" x14ac:dyDescent="0.2">
      <c r="C222" s="77"/>
    </row>
    <row r="223" spans="3:3" ht="12" customHeight="1" x14ac:dyDescent="0.2">
      <c r="C223" s="77"/>
    </row>
    <row r="224" spans="3:3" ht="12" customHeight="1" x14ac:dyDescent="0.2">
      <c r="C224" s="77"/>
    </row>
    <row r="225" spans="3:3" ht="12" customHeight="1" x14ac:dyDescent="0.2">
      <c r="C225" s="77"/>
    </row>
    <row r="226" spans="3:3" ht="12" customHeight="1" x14ac:dyDescent="0.2">
      <c r="C226" s="77"/>
    </row>
    <row r="227" spans="3:3" ht="12" customHeight="1" x14ac:dyDescent="0.2">
      <c r="C227" s="77"/>
    </row>
    <row r="228" spans="3:3" ht="12" customHeight="1" x14ac:dyDescent="0.2">
      <c r="C228" s="77"/>
    </row>
    <row r="229" spans="3:3" ht="12" customHeight="1" x14ac:dyDescent="0.2">
      <c r="C229" s="77"/>
    </row>
    <row r="230" spans="3:3" ht="12" customHeight="1" x14ac:dyDescent="0.2">
      <c r="C230" s="77"/>
    </row>
    <row r="231" spans="3:3" ht="12" customHeight="1" x14ac:dyDescent="0.2">
      <c r="C231" s="77"/>
    </row>
    <row r="232" spans="3:3" ht="12" customHeight="1" x14ac:dyDescent="0.2">
      <c r="C232" s="77"/>
    </row>
    <row r="233" spans="3:3" ht="12" customHeight="1" x14ac:dyDescent="0.2">
      <c r="C233" s="77"/>
    </row>
    <row r="234" spans="3:3" ht="12" customHeight="1" x14ac:dyDescent="0.2">
      <c r="C234" s="77"/>
    </row>
    <row r="235" spans="3:3" ht="12" customHeight="1" x14ac:dyDescent="0.2">
      <c r="C235" s="77"/>
    </row>
    <row r="236" spans="3:3" ht="12" customHeight="1" x14ac:dyDescent="0.2">
      <c r="C236" s="77"/>
    </row>
    <row r="237" spans="3:3" ht="12" customHeight="1" x14ac:dyDescent="0.2">
      <c r="C237" s="77"/>
    </row>
    <row r="238" spans="3:3" ht="12" customHeight="1" x14ac:dyDescent="0.2">
      <c r="C238" s="77"/>
    </row>
    <row r="239" spans="3:3" ht="12" customHeight="1" x14ac:dyDescent="0.2">
      <c r="C239" s="77"/>
    </row>
    <row r="240" spans="3:3" ht="12" customHeight="1" x14ac:dyDescent="0.2">
      <c r="C240" s="77"/>
    </row>
    <row r="241" spans="3:3" ht="12" customHeight="1" x14ac:dyDescent="0.2">
      <c r="C241" s="77"/>
    </row>
    <row r="242" spans="3:3" ht="12" customHeight="1" x14ac:dyDescent="0.2">
      <c r="C242" s="77"/>
    </row>
    <row r="243" spans="3:3" ht="12" customHeight="1" x14ac:dyDescent="0.2">
      <c r="C243" s="77"/>
    </row>
    <row r="244" spans="3:3" ht="12" customHeight="1" x14ac:dyDescent="0.2">
      <c r="C244" s="77"/>
    </row>
    <row r="245" spans="3:3" ht="12" customHeight="1" x14ac:dyDescent="0.2">
      <c r="C245" s="77"/>
    </row>
    <row r="246" spans="3:3" ht="12" customHeight="1" x14ac:dyDescent="0.2">
      <c r="C246" s="77"/>
    </row>
    <row r="247" spans="3:3" ht="12" customHeight="1" x14ac:dyDescent="0.2">
      <c r="C247" s="77"/>
    </row>
    <row r="248" spans="3:3" ht="12" customHeight="1" x14ac:dyDescent="0.2">
      <c r="C248" s="77"/>
    </row>
    <row r="249" spans="3:3" ht="12" customHeight="1" x14ac:dyDescent="0.2">
      <c r="C249" s="77"/>
    </row>
    <row r="250" spans="3:3" ht="12" customHeight="1" x14ac:dyDescent="0.2">
      <c r="C250" s="77"/>
    </row>
    <row r="251" spans="3:3" ht="12" customHeight="1" x14ac:dyDescent="0.2">
      <c r="C251" s="77"/>
    </row>
    <row r="252" spans="3:3" ht="12" customHeight="1" x14ac:dyDescent="0.2">
      <c r="C252" s="77"/>
    </row>
    <row r="253" spans="3:3" ht="12" customHeight="1" x14ac:dyDescent="0.2">
      <c r="C253" s="77"/>
    </row>
    <row r="254" spans="3:3" ht="12" customHeight="1" x14ac:dyDescent="0.2">
      <c r="C254" s="77"/>
    </row>
    <row r="255" spans="3:3" ht="12" customHeight="1" x14ac:dyDescent="0.2">
      <c r="C255" s="77"/>
    </row>
    <row r="256" spans="3:3" ht="12" customHeight="1" x14ac:dyDescent="0.2">
      <c r="C256" s="77"/>
    </row>
    <row r="257" spans="3:3" ht="12" customHeight="1" x14ac:dyDescent="0.2">
      <c r="C257" s="77"/>
    </row>
    <row r="258" spans="3:3" ht="12" customHeight="1" x14ac:dyDescent="0.2">
      <c r="C258" s="77"/>
    </row>
    <row r="259" spans="3:3" ht="12" customHeight="1" x14ac:dyDescent="0.2">
      <c r="C259" s="77"/>
    </row>
    <row r="260" spans="3:3" ht="12" customHeight="1" x14ac:dyDescent="0.2">
      <c r="C260" s="77"/>
    </row>
    <row r="261" spans="3:3" ht="12" customHeight="1" x14ac:dyDescent="0.2">
      <c r="C261" s="77"/>
    </row>
    <row r="262" spans="3:3" ht="12" customHeight="1" x14ac:dyDescent="0.2">
      <c r="C262" s="77"/>
    </row>
    <row r="263" spans="3:3" ht="12" customHeight="1" x14ac:dyDescent="0.2">
      <c r="C263" s="77"/>
    </row>
    <row r="264" spans="3:3" ht="12" customHeight="1" x14ac:dyDescent="0.2">
      <c r="C264" s="77"/>
    </row>
    <row r="265" spans="3:3" ht="12" customHeight="1" x14ac:dyDescent="0.2">
      <c r="C265" s="77"/>
    </row>
    <row r="266" spans="3:3" ht="12" customHeight="1" x14ac:dyDescent="0.2">
      <c r="C266" s="77"/>
    </row>
    <row r="267" spans="3:3" ht="12" customHeight="1" x14ac:dyDescent="0.2">
      <c r="C267" s="77"/>
    </row>
    <row r="268" spans="3:3" ht="12" customHeight="1" x14ac:dyDescent="0.2">
      <c r="C268" s="77"/>
    </row>
    <row r="269" spans="3:3" ht="12" customHeight="1" x14ac:dyDescent="0.2">
      <c r="C269" s="77"/>
    </row>
    <row r="270" spans="3:3" ht="12" customHeight="1" x14ac:dyDescent="0.2">
      <c r="C270" s="77"/>
    </row>
    <row r="271" spans="3:3" ht="12" customHeight="1" x14ac:dyDescent="0.2">
      <c r="C271" s="77"/>
    </row>
    <row r="272" spans="3:3" ht="12" customHeight="1" x14ac:dyDescent="0.2">
      <c r="C272" s="77"/>
    </row>
    <row r="273" spans="3:3" ht="12" customHeight="1" x14ac:dyDescent="0.2">
      <c r="C273" s="77"/>
    </row>
    <row r="274" spans="3:3" ht="12" customHeight="1" x14ac:dyDescent="0.2">
      <c r="C274" s="77"/>
    </row>
    <row r="275" spans="3:3" ht="12" customHeight="1" x14ac:dyDescent="0.2">
      <c r="C275" s="77"/>
    </row>
    <row r="276" spans="3:3" ht="12" customHeight="1" x14ac:dyDescent="0.2">
      <c r="C276" s="77"/>
    </row>
    <row r="277" spans="3:3" ht="12" customHeight="1" x14ac:dyDescent="0.2">
      <c r="C277" s="77"/>
    </row>
    <row r="278" spans="3:3" ht="12" customHeight="1" x14ac:dyDescent="0.2">
      <c r="C278" s="77"/>
    </row>
    <row r="279" spans="3:3" ht="12" customHeight="1" x14ac:dyDescent="0.2">
      <c r="C279" s="77"/>
    </row>
    <row r="280" spans="3:3" ht="12" customHeight="1" x14ac:dyDescent="0.2">
      <c r="C280" s="77"/>
    </row>
    <row r="281" spans="3:3" ht="12" customHeight="1" x14ac:dyDescent="0.2">
      <c r="C281" s="77"/>
    </row>
    <row r="282" spans="3:3" ht="12" customHeight="1" x14ac:dyDescent="0.2">
      <c r="C282" s="77"/>
    </row>
    <row r="283" spans="3:3" ht="12" customHeight="1" x14ac:dyDescent="0.2">
      <c r="C283" s="77"/>
    </row>
    <row r="284" spans="3:3" ht="12" customHeight="1" x14ac:dyDescent="0.2">
      <c r="C284" s="77"/>
    </row>
    <row r="285" spans="3:3" ht="12" customHeight="1" x14ac:dyDescent="0.2">
      <c r="C285" s="77"/>
    </row>
    <row r="286" spans="3:3" ht="12" customHeight="1" x14ac:dyDescent="0.2">
      <c r="C286" s="77"/>
    </row>
    <row r="287" spans="3:3" ht="12" customHeight="1" x14ac:dyDescent="0.2">
      <c r="C287" s="77"/>
    </row>
    <row r="288" spans="3:3" ht="12" customHeight="1" x14ac:dyDescent="0.2">
      <c r="C288" s="77"/>
    </row>
    <row r="289" spans="3:3" ht="12" customHeight="1" x14ac:dyDescent="0.2">
      <c r="C289" s="77"/>
    </row>
    <row r="290" spans="3:3" ht="12" customHeight="1" x14ac:dyDescent="0.2">
      <c r="C290" s="77"/>
    </row>
    <row r="291" spans="3:3" ht="12" customHeight="1" x14ac:dyDescent="0.2">
      <c r="C291" s="77"/>
    </row>
    <row r="292" spans="3:3" ht="12" customHeight="1" x14ac:dyDescent="0.2">
      <c r="C292" s="77"/>
    </row>
    <row r="293" spans="3:3" ht="12" customHeight="1" x14ac:dyDescent="0.2">
      <c r="C293" s="77"/>
    </row>
    <row r="294" spans="3:3" ht="12" customHeight="1" x14ac:dyDescent="0.2">
      <c r="C294" s="77"/>
    </row>
    <row r="295" spans="3:3" ht="12" customHeight="1" x14ac:dyDescent="0.2">
      <c r="C295" s="77"/>
    </row>
    <row r="296" spans="3:3" ht="12" customHeight="1" x14ac:dyDescent="0.2">
      <c r="C296" s="77"/>
    </row>
    <row r="297" spans="3:3" ht="12" customHeight="1" x14ac:dyDescent="0.2">
      <c r="C297" s="77"/>
    </row>
    <row r="298" spans="3:3" ht="12" customHeight="1" x14ac:dyDescent="0.2">
      <c r="C298" s="77"/>
    </row>
    <row r="299" spans="3:3" ht="12" customHeight="1" x14ac:dyDescent="0.2">
      <c r="C299" s="77"/>
    </row>
    <row r="300" spans="3:3" ht="12" customHeight="1" x14ac:dyDescent="0.2">
      <c r="C300" s="77"/>
    </row>
    <row r="301" spans="3:3" ht="12" customHeight="1" x14ac:dyDescent="0.2">
      <c r="C301" s="77"/>
    </row>
    <row r="302" spans="3:3" ht="12" customHeight="1" x14ac:dyDescent="0.2">
      <c r="C302" s="77"/>
    </row>
    <row r="303" spans="3:3" ht="12" customHeight="1" x14ac:dyDescent="0.2">
      <c r="C303" s="77"/>
    </row>
    <row r="304" spans="3:3" ht="12" customHeight="1" x14ac:dyDescent="0.2">
      <c r="C304" s="77"/>
    </row>
    <row r="305" spans="3:3" ht="12" customHeight="1" x14ac:dyDescent="0.2">
      <c r="C305" s="77"/>
    </row>
    <row r="306" spans="3:3" ht="12" customHeight="1" x14ac:dyDescent="0.2">
      <c r="C306" s="77"/>
    </row>
    <row r="307" spans="3:3" ht="12" customHeight="1" x14ac:dyDescent="0.2">
      <c r="C307" s="77"/>
    </row>
    <row r="308" spans="3:3" ht="12" customHeight="1" x14ac:dyDescent="0.2">
      <c r="C308" s="77"/>
    </row>
    <row r="309" spans="3:3" ht="12" customHeight="1" x14ac:dyDescent="0.2">
      <c r="C309" s="77"/>
    </row>
    <row r="310" spans="3:3" ht="12" customHeight="1" x14ac:dyDescent="0.2">
      <c r="C310" s="77"/>
    </row>
    <row r="311" spans="3:3" ht="12" customHeight="1" x14ac:dyDescent="0.2">
      <c r="C311" s="77"/>
    </row>
    <row r="312" spans="3:3" ht="12" customHeight="1" x14ac:dyDescent="0.2">
      <c r="C312" s="77"/>
    </row>
    <row r="313" spans="3:3" ht="12" customHeight="1" x14ac:dyDescent="0.2">
      <c r="C313" s="77"/>
    </row>
    <row r="314" spans="3:3" ht="12" customHeight="1" x14ac:dyDescent="0.2">
      <c r="C314" s="77"/>
    </row>
    <row r="315" spans="3:3" ht="12" customHeight="1" x14ac:dyDescent="0.2">
      <c r="C315" s="77"/>
    </row>
    <row r="316" spans="3:3" ht="12" customHeight="1" x14ac:dyDescent="0.2">
      <c r="C316" s="77"/>
    </row>
  </sheetData>
  <mergeCells count="18"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  <mergeCell ref="L9:N9"/>
    <mergeCell ref="L10:N10"/>
    <mergeCell ref="F10:H10"/>
    <mergeCell ref="C9:E9"/>
    <mergeCell ref="F9:H9"/>
    <mergeCell ref="C10:E10"/>
    <mergeCell ref="I10:K10"/>
    <mergeCell ref="I9:K9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189"/>
  <sheetViews>
    <sheetView tabSelected="1" workbookViewId="0">
      <pane ySplit="11" topLeftCell="A177" activePane="bottomLeft" state="frozen"/>
      <selection pane="bottomLeft" activeCell="I6" sqref="I6"/>
    </sheetView>
  </sheetViews>
  <sheetFormatPr defaultRowHeight="12" x14ac:dyDescent="0.2"/>
  <cols>
    <col min="1" max="2" width="12.5703125" style="34" customWidth="1"/>
    <col min="3" max="3" width="13.7109375" style="35" customWidth="1"/>
    <col min="4" max="5" width="13.7109375" style="36" customWidth="1"/>
    <col min="6" max="6" width="13.7109375" style="35" customWidth="1"/>
    <col min="7" max="8" width="13.7109375" style="36" customWidth="1"/>
    <col min="9" max="9" width="13.7109375" style="35" customWidth="1"/>
    <col min="10" max="11" width="13.7109375" style="36" customWidth="1"/>
    <col min="12" max="12" width="13.7109375" style="35" customWidth="1"/>
    <col min="13" max="14" width="13.7109375" style="36" customWidth="1"/>
    <col min="15" max="16384" width="9.140625" style="37"/>
  </cols>
  <sheetData>
    <row r="1" spans="1:14" ht="59.25" customHeight="1" x14ac:dyDescent="0.2"/>
    <row r="2" spans="1:14" x14ac:dyDescent="0.2">
      <c r="A2" s="38" t="s">
        <v>8</v>
      </c>
      <c r="B2" s="38"/>
    </row>
    <row r="3" spans="1:14" x14ac:dyDescent="0.2">
      <c r="A3" s="34" t="s">
        <v>34</v>
      </c>
    </row>
    <row r="4" spans="1:14" x14ac:dyDescent="0.2">
      <c r="A4" s="38" t="s">
        <v>10</v>
      </c>
      <c r="B4" s="38"/>
    </row>
    <row r="6" spans="1:14" x14ac:dyDescent="0.2">
      <c r="A6" s="38" t="s">
        <v>11</v>
      </c>
    </row>
    <row r="7" spans="1:14" x14ac:dyDescent="0.2">
      <c r="A7" s="38" t="s">
        <v>12</v>
      </c>
    </row>
    <row r="8" spans="1:14" x14ac:dyDescent="0.2">
      <c r="A8" s="38"/>
    </row>
    <row r="9" spans="1:14" x14ac:dyDescent="0.2">
      <c r="A9" s="39" t="s">
        <v>21</v>
      </c>
    </row>
    <row r="10" spans="1:14" ht="15" x14ac:dyDescent="0.2">
      <c r="C10" s="102" t="s">
        <v>35</v>
      </c>
      <c r="D10" s="103"/>
      <c r="E10" s="104"/>
      <c r="F10" s="105" t="s">
        <v>36</v>
      </c>
      <c r="G10" s="106"/>
      <c r="H10" s="107"/>
      <c r="I10" s="102" t="s">
        <v>37</v>
      </c>
      <c r="J10" s="103"/>
      <c r="K10" s="104"/>
      <c r="L10" s="105" t="s">
        <v>38</v>
      </c>
      <c r="M10" s="106"/>
      <c r="N10" s="107"/>
    </row>
    <row r="11" spans="1:14" ht="24" x14ac:dyDescent="0.2">
      <c r="A11" s="38" t="s">
        <v>32</v>
      </c>
      <c r="B11" s="38" t="s">
        <v>28</v>
      </c>
      <c r="C11" s="40" t="s">
        <v>29</v>
      </c>
      <c r="D11" s="41" t="s">
        <v>30</v>
      </c>
      <c r="E11" s="42" t="s">
        <v>31</v>
      </c>
      <c r="F11" s="43" t="s">
        <v>29</v>
      </c>
      <c r="G11" s="44" t="s">
        <v>30</v>
      </c>
      <c r="H11" s="45" t="s">
        <v>31</v>
      </c>
      <c r="I11" s="40" t="s">
        <v>29</v>
      </c>
      <c r="J11" s="41" t="s">
        <v>30</v>
      </c>
      <c r="K11" s="42" t="s">
        <v>31</v>
      </c>
      <c r="L11" s="43" t="s">
        <v>29</v>
      </c>
      <c r="M11" s="44" t="s">
        <v>30</v>
      </c>
      <c r="N11" s="45" t="s">
        <v>31</v>
      </c>
    </row>
    <row r="12" spans="1:14" x14ac:dyDescent="0.2">
      <c r="A12" s="46">
        <v>38718</v>
      </c>
      <c r="B12" s="46">
        <v>38777</v>
      </c>
      <c r="C12" s="54">
        <v>172204.09404388713</v>
      </c>
      <c r="D12" s="47">
        <f>C12/'Other - Roll 3mth - pre ''06'!C117-1</f>
        <v>2.4357125932299661E-2</v>
      </c>
      <c r="E12" s="48">
        <f>C12/'Other - Roll 3mth - pre ''06'!C106-1</f>
        <v>0.14896554534352813</v>
      </c>
      <c r="F12" s="49">
        <v>160876</v>
      </c>
      <c r="G12" s="50">
        <f>F12/'Other - Roll 3mth - pre ''06'!F117-1</f>
        <v>5.9164356501089088E-3</v>
      </c>
      <c r="H12" s="51">
        <f>F12/'Other - Roll 3mth - pre ''06'!F106-1</f>
        <v>0.13728162670867539</v>
      </c>
      <c r="I12" s="52">
        <v>144154</v>
      </c>
      <c r="J12" s="47">
        <f>I12/'Other - Roll 3mth - pre ''06'!I117-1</f>
        <v>3.4169157239492876E-2</v>
      </c>
      <c r="K12" s="48">
        <f>I12/'Other - Roll 3mth - pre ''06'!I106-1</f>
        <v>0.1593553266348593</v>
      </c>
      <c r="L12" s="79">
        <v>119618.66115702479</v>
      </c>
      <c r="M12" s="50">
        <f>L12/'Other - Roll 3mth - pre ''06'!L117-1</f>
        <v>-2.3367610431859531E-2</v>
      </c>
      <c r="N12" s="51">
        <f>L12/'Other - Roll 3mth - pre ''06'!L106-1</f>
        <v>3.7508442855676671E-2</v>
      </c>
    </row>
    <row r="13" spans="1:14" x14ac:dyDescent="0.2">
      <c r="A13" s="46">
        <v>38749</v>
      </c>
      <c r="B13" s="46">
        <v>38808</v>
      </c>
      <c r="C13" s="52">
        <v>170845</v>
      </c>
      <c r="D13" s="47">
        <f>IFERROR(C13/C12-1,".")</f>
        <v>-7.8923445544840654E-3</v>
      </c>
      <c r="E13" s="48">
        <f>C13/'Other - Roll 3mth - pre ''06'!C107-1</f>
        <v>8.448307710313685E-2</v>
      </c>
      <c r="F13" s="49">
        <v>162094</v>
      </c>
      <c r="G13" s="50">
        <f t="shared" ref="G13:G25" si="0">IFERROR(F13/F12-1,".")</f>
        <v>7.571048509410927E-3</v>
      </c>
      <c r="H13" s="51">
        <f>F13/'Other - Roll 3mth - pre ''06'!F107-1</f>
        <v>0.11225116752052933</v>
      </c>
      <c r="I13" s="52">
        <v>149498</v>
      </c>
      <c r="J13" s="47">
        <f t="shared" ref="J13:J25" si="1">IFERROR(I13/I12-1,".")</f>
        <v>3.7071465238564416E-2</v>
      </c>
      <c r="K13" s="48">
        <f>I13/'Other - Roll 3mth - pre ''06'!I107-1</f>
        <v>0.11905454654333303</v>
      </c>
      <c r="L13" s="79">
        <v>119978.93574297189</v>
      </c>
      <c r="M13" s="50">
        <f t="shared" ref="M13:M25" si="2">IFERROR(L13/L12-1,".")</f>
        <v>3.0118593743009292E-3</v>
      </c>
      <c r="N13" s="51">
        <f>L13/'Other - Roll 3mth - pre ''06'!L107-1</f>
        <v>9.3543533074829099E-3</v>
      </c>
    </row>
    <row r="14" spans="1:14" x14ac:dyDescent="0.2">
      <c r="A14" s="46">
        <v>38777</v>
      </c>
      <c r="B14" s="46">
        <v>38838</v>
      </c>
      <c r="C14" s="52">
        <v>170796</v>
      </c>
      <c r="D14" s="47">
        <f t="shared" ref="D14:D67" si="3">IFERROR(C14/C13-1,".")</f>
        <v>-2.8680968129002338E-4</v>
      </c>
      <c r="E14" s="48">
        <f>C14/'Other - Roll 3mth - pre ''06'!C108-1</f>
        <v>1.7376800206526433E-2</v>
      </c>
      <c r="F14" s="49">
        <v>164874</v>
      </c>
      <c r="G14" s="50">
        <f t="shared" si="0"/>
        <v>1.7150542277937442E-2</v>
      </c>
      <c r="H14" s="51">
        <f>F14/'Other - Roll 3mth - pre ''06'!F108-1</f>
        <v>0.12729373379958897</v>
      </c>
      <c r="I14" s="52">
        <v>149216</v>
      </c>
      <c r="J14" s="47">
        <f t="shared" si="1"/>
        <v>-1.8863128603726631E-3</v>
      </c>
      <c r="K14" s="48">
        <f>I14/'Other - Roll 3mth - pre ''06'!I108-1</f>
        <v>0.1049758081931762</v>
      </c>
      <c r="L14" s="79">
        <v>120142.37979094077</v>
      </c>
      <c r="M14" s="50">
        <f t="shared" si="2"/>
        <v>1.3622728602880052E-3</v>
      </c>
      <c r="N14" s="51">
        <f>L14/'Other - Roll 3mth - pre ''06'!L108-1</f>
        <v>-1.7061846089584387E-3</v>
      </c>
    </row>
    <row r="15" spans="1:14" x14ac:dyDescent="0.2">
      <c r="A15" s="46">
        <v>38808</v>
      </c>
      <c r="B15" s="46">
        <v>38869</v>
      </c>
      <c r="C15" s="52">
        <v>175549</v>
      </c>
      <c r="D15" s="47">
        <f t="shared" si="3"/>
        <v>2.7828520574252336E-2</v>
      </c>
      <c r="E15" s="48">
        <f>C15/'Other - Roll 3mth - pre ''06'!C109-1</f>
        <v>6.8745514145951425E-4</v>
      </c>
      <c r="F15" s="49">
        <v>174749</v>
      </c>
      <c r="G15" s="50">
        <f t="shared" si="0"/>
        <v>5.9894222254570195E-2</v>
      </c>
      <c r="H15" s="51">
        <f>F15/'Other - Roll 3mth - pre ''06'!F109-1</f>
        <v>0.19756840148574728</v>
      </c>
      <c r="I15" s="52">
        <v>158968</v>
      </c>
      <c r="J15" s="47">
        <f t="shared" si="1"/>
        <v>6.5354921724211978E-2</v>
      </c>
      <c r="K15" s="48">
        <f>I15/'Other - Roll 3mth - pre ''06'!I109-1</f>
        <v>0.16515158326378465</v>
      </c>
      <c r="L15" s="79">
        <v>130551.20338983051</v>
      </c>
      <c r="M15" s="50">
        <f t="shared" si="2"/>
        <v>8.6637401531433733E-2</v>
      </c>
      <c r="N15" s="51">
        <f>L15/'Other - Roll 3mth - pre ''06'!L109-1</f>
        <v>9.9385281363780997E-2</v>
      </c>
    </row>
    <row r="16" spans="1:14" x14ac:dyDescent="0.2">
      <c r="A16" s="46">
        <v>38838</v>
      </c>
      <c r="B16" s="46">
        <v>38899</v>
      </c>
      <c r="C16" s="52">
        <v>182352</v>
      </c>
      <c r="D16" s="47">
        <f t="shared" si="3"/>
        <v>3.8752712917760945E-2</v>
      </c>
      <c r="E16" s="48">
        <f>C16/'Other - Roll 3mth - pre ''06'!C110-1</f>
        <v>4.5116278898887474E-2</v>
      </c>
      <c r="F16" s="49">
        <v>172398</v>
      </c>
      <c r="G16" s="50">
        <f t="shared" si="0"/>
        <v>-1.3453581994746777E-2</v>
      </c>
      <c r="H16" s="51">
        <f>F16/'Other - Roll 3mth - pre ''06'!F110-1</f>
        <v>0.18722253477297168</v>
      </c>
      <c r="I16" s="52">
        <v>160675</v>
      </c>
      <c r="J16" s="47">
        <f t="shared" si="1"/>
        <v>1.0738010165567857E-2</v>
      </c>
      <c r="K16" s="48">
        <f>I16/'Other - Roll 3mth - pre ''06'!I110-1</f>
        <v>0.17382109616684494</v>
      </c>
      <c r="L16" s="79">
        <v>132396.8448275862</v>
      </c>
      <c r="M16" s="50">
        <f t="shared" si="2"/>
        <v>1.4137299311171692E-2</v>
      </c>
      <c r="N16" s="51">
        <f>L16/'Other - Roll 3mth - pre ''06'!L110-1</f>
        <v>0.12543642866230287</v>
      </c>
    </row>
    <row r="17" spans="1:14" x14ac:dyDescent="0.2">
      <c r="A17" s="46">
        <v>38869</v>
      </c>
      <c r="B17" s="46">
        <v>38930</v>
      </c>
      <c r="C17" s="52">
        <v>185207</v>
      </c>
      <c r="D17" s="47">
        <f t="shared" si="3"/>
        <v>1.5656532420812441E-2</v>
      </c>
      <c r="E17" s="48">
        <f>C17/'Other - Roll 3mth - pre ''06'!C111-1</f>
        <v>6.2070895969918771E-2</v>
      </c>
      <c r="F17" s="49">
        <v>168239</v>
      </c>
      <c r="G17" s="50">
        <f t="shared" si="0"/>
        <v>-2.4124409795937329E-2</v>
      </c>
      <c r="H17" s="51">
        <f>F17/'Other - Roll 3mth - pre ''06'!F111-1</f>
        <v>0.13379407382059894</v>
      </c>
      <c r="I17" s="52">
        <v>161324</v>
      </c>
      <c r="J17" s="47">
        <f t="shared" si="1"/>
        <v>4.0392095845651621E-3</v>
      </c>
      <c r="K17" s="48">
        <f>I17/'Other - Roll 3mth - pre ''06'!I111-1</f>
        <v>0.1956348987824037</v>
      </c>
      <c r="L17" s="79">
        <v>134356.55749128919</v>
      </c>
      <c r="M17" s="50">
        <f t="shared" si="2"/>
        <v>1.4801807899992081E-2</v>
      </c>
      <c r="N17" s="51">
        <f>L17/'Other - Roll 3mth - pre ''06'!L111-1</f>
        <v>0.19577891058486019</v>
      </c>
    </row>
    <row r="18" spans="1:14" x14ac:dyDescent="0.2">
      <c r="A18" s="46">
        <v>38899</v>
      </c>
      <c r="B18" s="46">
        <v>38961</v>
      </c>
      <c r="C18" s="52">
        <v>183280</v>
      </c>
      <c r="D18" s="47">
        <f t="shared" si="3"/>
        <v>-1.0404574341142614E-2</v>
      </c>
      <c r="E18" s="48">
        <f>C18/'Other - Roll 3mth - pre ''06'!C112-1</f>
        <v>8.0701117010531842E-2</v>
      </c>
      <c r="F18" s="49">
        <v>158024</v>
      </c>
      <c r="G18" s="50">
        <f t="shared" si="0"/>
        <v>-6.071719399188058E-2</v>
      </c>
      <c r="H18" s="51">
        <f>F18/'Other - Roll 3mth - pre ''06'!F112-1</f>
        <v>9.0778148768840605E-2</v>
      </c>
      <c r="I18" s="52">
        <v>157589</v>
      </c>
      <c r="J18" s="47">
        <f t="shared" si="1"/>
        <v>-2.3152165827775129E-2</v>
      </c>
      <c r="K18" s="48">
        <f>I18/'Other - Roll 3mth - pre ''06'!I112-1</f>
        <v>0.1712973016124788</v>
      </c>
      <c r="L18" s="79">
        <v>126481.17408906882</v>
      </c>
      <c r="M18" s="50">
        <f t="shared" si="2"/>
        <v>-5.861554917206746E-2</v>
      </c>
      <c r="N18" s="51">
        <f>L18/'Other - Roll 3mth - pre ''06'!L112-1</f>
        <v>0.13609709912718948</v>
      </c>
    </row>
    <row r="19" spans="1:14" x14ac:dyDescent="0.2">
      <c r="A19" s="46">
        <v>38930</v>
      </c>
      <c r="B19" s="46">
        <v>38991</v>
      </c>
      <c r="C19" s="52">
        <v>177646</v>
      </c>
      <c r="D19" s="47">
        <f t="shared" si="3"/>
        <v>-3.0739851593190703E-2</v>
      </c>
      <c r="E19" s="48">
        <f>C19/'Other - Roll 3mth - pre ''06'!C113-1</f>
        <v>6.7968309199058163E-2</v>
      </c>
      <c r="F19" s="49">
        <v>164189</v>
      </c>
      <c r="G19" s="50">
        <f t="shared" si="0"/>
        <v>3.9013061307143326E-2</v>
      </c>
      <c r="H19" s="51">
        <f>F19/'Other - Roll 3mth - pre ''06'!F113-1</f>
        <v>0.1169671495196829</v>
      </c>
      <c r="I19" s="52">
        <v>153351</v>
      </c>
      <c r="J19" s="47">
        <f t="shared" si="1"/>
        <v>-2.6892739975505897E-2</v>
      </c>
      <c r="K19" s="48">
        <f>I19/'Other - Roll 3mth - pre ''06'!I113-1</f>
        <v>0.16943981768884409</v>
      </c>
      <c r="L19" s="79">
        <v>124961.58545454545</v>
      </c>
      <c r="M19" s="50">
        <f t="shared" si="2"/>
        <v>-1.2014346367889228E-2</v>
      </c>
      <c r="N19" s="51">
        <f>L19/'Other - Roll 3mth - pre ''06'!L113-1</f>
        <v>9.6922708845646133E-2</v>
      </c>
    </row>
    <row r="20" spans="1:14" x14ac:dyDescent="0.2">
      <c r="A20" s="46">
        <v>38961</v>
      </c>
      <c r="B20" s="46">
        <v>39022</v>
      </c>
      <c r="C20" s="52">
        <v>178033</v>
      </c>
      <c r="D20" s="47">
        <f t="shared" si="3"/>
        <v>2.1784898055683399E-3</v>
      </c>
      <c r="E20" s="48">
        <f>C20/'Other - Roll 3mth - pre ''06'!C114-1</f>
        <v>0.11901467793537135</v>
      </c>
      <c r="F20" s="49">
        <v>170326</v>
      </c>
      <c r="G20" s="50">
        <f t="shared" si="0"/>
        <v>3.7377656237628676E-2</v>
      </c>
      <c r="H20" s="51">
        <f>F20/'Other - Roll 3mth - pre ''06'!F114-1</f>
        <v>0.15774098229381872</v>
      </c>
      <c r="I20" s="52">
        <v>154862</v>
      </c>
      <c r="J20" s="47">
        <f t="shared" si="1"/>
        <v>9.8532125646393354E-3</v>
      </c>
      <c r="K20" s="48">
        <f>I20/'Other - Roll 3mth - pre ''06'!I114-1</f>
        <v>0.14077460672860176</v>
      </c>
      <c r="L20" s="79">
        <v>126543.20802919708</v>
      </c>
      <c r="M20" s="50">
        <f t="shared" si="2"/>
        <v>1.2656870260556508E-2</v>
      </c>
      <c r="N20" s="51">
        <f>L20/'Other - Roll 3mth - pre ''06'!L114-1</f>
        <v>0.12250854194841998</v>
      </c>
    </row>
    <row r="21" spans="1:14" x14ac:dyDescent="0.2">
      <c r="A21" s="46">
        <v>38991</v>
      </c>
      <c r="B21" s="46">
        <v>39052</v>
      </c>
      <c r="C21" s="52">
        <v>182302</v>
      </c>
      <c r="D21" s="47">
        <f t="shared" si="3"/>
        <v>2.3978700577982792E-2</v>
      </c>
      <c r="E21" s="48">
        <f>C21/'Other - Roll 3mth - pre ''06'!C115-1</f>
        <v>0.15946709683293259</v>
      </c>
      <c r="F21" s="49">
        <v>169729</v>
      </c>
      <c r="G21" s="50">
        <f t="shared" si="0"/>
        <v>-3.5050432699647027E-3</v>
      </c>
      <c r="H21" s="51">
        <f>F21/'Other - Roll 3mth - pre ''06'!F115-1</f>
        <v>0.10028814365479821</v>
      </c>
      <c r="I21" s="52">
        <v>156502</v>
      </c>
      <c r="J21" s="47">
        <f t="shared" si="1"/>
        <v>1.0590073743074413E-2</v>
      </c>
      <c r="K21" s="48">
        <f>I21/'Other - Roll 3mth - pre ''06'!I115-1</f>
        <v>0.16255381750726605</v>
      </c>
      <c r="L21" s="79">
        <v>129628.31972789115</v>
      </c>
      <c r="M21" s="50">
        <f t="shared" si="2"/>
        <v>2.4379907438274007E-2</v>
      </c>
      <c r="N21" s="51">
        <f>L21/'Other - Roll 3mth - pre ''06'!L115-1</f>
        <v>0.14239762186564242</v>
      </c>
    </row>
    <row r="22" spans="1:14" x14ac:dyDescent="0.2">
      <c r="A22" s="46">
        <v>39022</v>
      </c>
      <c r="B22" s="46">
        <v>39083</v>
      </c>
      <c r="C22" s="52">
        <v>185021</v>
      </c>
      <c r="D22" s="47">
        <f t="shared" si="3"/>
        <v>1.4914811686103313E-2</v>
      </c>
      <c r="E22" s="48">
        <f>C22/'Other - Roll 3mth - pre ''06'!C116-1</f>
        <v>0.16673819204259321</v>
      </c>
      <c r="F22" s="49">
        <v>166036</v>
      </c>
      <c r="G22" s="50">
        <f t="shared" si="0"/>
        <v>-2.1758214565572143E-2</v>
      </c>
      <c r="H22" s="51">
        <f>F22/'Other - Roll 3mth - pre ''06'!F116-1</f>
        <v>6.8622996266339165E-2</v>
      </c>
      <c r="I22" s="52">
        <v>160664</v>
      </c>
      <c r="J22" s="47">
        <f t="shared" si="1"/>
        <v>2.6593909343011646E-2</v>
      </c>
      <c r="K22" s="48">
        <f>I22/'Other - Roll 3mth - pre ''06'!I116-1</f>
        <v>0.15638118197288109</v>
      </c>
      <c r="L22" s="79">
        <v>133488.12987012987</v>
      </c>
      <c r="M22" s="50">
        <f t="shared" si="2"/>
        <v>2.9775979125093999E-2</v>
      </c>
      <c r="N22" s="51">
        <f>L22/'Other - Roll 3mth - pre ''06'!L116-1</f>
        <v>0.15429022885091404</v>
      </c>
    </row>
    <row r="23" spans="1:14" x14ac:dyDescent="0.2">
      <c r="A23" s="46">
        <v>39052</v>
      </c>
      <c r="B23" s="46">
        <v>39114</v>
      </c>
      <c r="C23" s="52">
        <v>182218</v>
      </c>
      <c r="D23" s="47">
        <f t="shared" si="3"/>
        <v>-1.514963166343275E-2</v>
      </c>
      <c r="E23" s="48">
        <f>C23/'Other - Roll 3mth - pre ''06'!C117-1</f>
        <v>8.3924907880305266E-2</v>
      </c>
      <c r="F23" s="49">
        <v>165042</v>
      </c>
      <c r="G23" s="50">
        <f t="shared" si="0"/>
        <v>-5.9866534968320284E-3</v>
      </c>
      <c r="H23" s="51">
        <f>F23/'Other - Roll 3mth - pre ''06'!F117-1</f>
        <v>3.1965366944511908E-2</v>
      </c>
      <c r="I23" s="52">
        <v>164942</v>
      </c>
      <c r="J23" s="47">
        <f t="shared" si="1"/>
        <v>2.6626997958472343E-2</v>
      </c>
      <c r="K23" s="48">
        <f>I23/'Other - Roll 3mth - pre ''06'!I117-1</f>
        <v>0.1833034749878355</v>
      </c>
      <c r="L23" s="79">
        <v>138546.16071428571</v>
      </c>
      <c r="M23" s="50">
        <f t="shared" si="2"/>
        <v>3.7891240585037567E-2</v>
      </c>
      <c r="N23" s="51">
        <f>L23/'Other - Roll 3mth - pre ''06'!L117-1</f>
        <v>0.1311668822832186</v>
      </c>
    </row>
    <row r="24" spans="1:14" x14ac:dyDescent="0.2">
      <c r="A24" s="46">
        <v>39083</v>
      </c>
      <c r="B24" s="46">
        <v>39142</v>
      </c>
      <c r="C24" s="52">
        <v>186130</v>
      </c>
      <c r="D24" s="47">
        <f t="shared" si="3"/>
        <v>2.1468790130503068E-2</v>
      </c>
      <c r="E24" s="48">
        <f>IFERROR(C24/C12-1,".")</f>
        <v>8.0868611361607723E-2</v>
      </c>
      <c r="F24" s="49">
        <v>174801</v>
      </c>
      <c r="G24" s="50">
        <f t="shared" si="0"/>
        <v>5.9130403170102097E-2</v>
      </c>
      <c r="H24" s="51">
        <f>IFERROR(F24/F12-1,".")</f>
        <v>8.6557348516870025E-2</v>
      </c>
      <c r="I24" s="52">
        <v>165169</v>
      </c>
      <c r="J24" s="47">
        <f t="shared" si="1"/>
        <v>1.3762413454425637E-3</v>
      </c>
      <c r="K24" s="48">
        <f>IFERROR(I24/I12-1,".")</f>
        <v>0.14578159468346352</v>
      </c>
      <c r="L24" s="79">
        <v>151899.60730593608</v>
      </c>
      <c r="M24" s="50">
        <f t="shared" si="2"/>
        <v>9.6382653426162257E-2</v>
      </c>
      <c r="N24" s="51">
        <f>IFERROR(L24/L12-1,".")</f>
        <v>0.26986546945660694</v>
      </c>
    </row>
    <row r="25" spans="1:14" x14ac:dyDescent="0.2">
      <c r="A25" s="46">
        <v>39114</v>
      </c>
      <c r="B25" s="46">
        <v>39173</v>
      </c>
      <c r="C25" s="53">
        <v>191924</v>
      </c>
      <c r="D25" s="47">
        <f t="shared" si="3"/>
        <v>3.1128780959544411E-2</v>
      </c>
      <c r="E25" s="48">
        <f t="shared" ref="E25:E67" si="4">IFERROR(C25/C13-1,".")</f>
        <v>0.12338084228394153</v>
      </c>
      <c r="F25" s="33">
        <v>172848</v>
      </c>
      <c r="G25" s="50">
        <f t="shared" si="0"/>
        <v>-1.1172704961642133E-2</v>
      </c>
      <c r="H25" s="51">
        <f t="shared" ref="H25:H67" si="5">IFERROR(F25/F13-1,".")</f>
        <v>6.6344220020482014E-2</v>
      </c>
      <c r="I25" s="53">
        <v>172488</v>
      </c>
      <c r="J25" s="47">
        <f t="shared" si="1"/>
        <v>4.4312189333349572E-2</v>
      </c>
      <c r="K25" s="48">
        <f t="shared" ref="K25:K67" si="6">IFERROR(I25/I13-1,".")</f>
        <v>0.15378132148925072</v>
      </c>
      <c r="L25" s="79">
        <v>155199.97942386832</v>
      </c>
      <c r="M25" s="50">
        <f t="shared" si="2"/>
        <v>2.1727324885607358E-2</v>
      </c>
      <c r="N25" s="51">
        <f t="shared" ref="N25:N67" si="7">IFERROR(L25/L13-1,".")</f>
        <v>0.29356022757486078</v>
      </c>
    </row>
    <row r="26" spans="1:14" x14ac:dyDescent="0.2">
      <c r="A26" s="46">
        <v>39142</v>
      </c>
      <c r="B26" s="46">
        <v>39203</v>
      </c>
      <c r="C26" s="53">
        <v>196817</v>
      </c>
      <c r="D26" s="47">
        <f t="shared" si="3"/>
        <v>2.5494466559679907E-2</v>
      </c>
      <c r="E26" s="48">
        <f t="shared" si="4"/>
        <v>0.15235134312278986</v>
      </c>
      <c r="F26" s="33">
        <v>172020</v>
      </c>
      <c r="G26" s="50">
        <f>IFERROR(F26/F25-1,".")</f>
        <v>-4.7903360177727894E-3</v>
      </c>
      <c r="H26" s="51">
        <f t="shared" si="5"/>
        <v>4.3342188580370422E-2</v>
      </c>
      <c r="I26" s="53">
        <v>180755</v>
      </c>
      <c r="J26" s="47">
        <f>IFERROR(I26/I25-1,".")</f>
        <v>4.7927971800936886E-2</v>
      </c>
      <c r="K26" s="48">
        <f t="shared" si="6"/>
        <v>0.21136473300450365</v>
      </c>
      <c r="L26" s="79">
        <v>151734.1485943775</v>
      </c>
      <c r="M26" s="50">
        <f>IFERROR(L26/L25-1,".")</f>
        <v>-2.2331387171291128E-2</v>
      </c>
      <c r="N26" s="51">
        <f t="shared" si="7"/>
        <v>0.2629527470523676</v>
      </c>
    </row>
    <row r="27" spans="1:14" x14ac:dyDescent="0.2">
      <c r="A27" s="46">
        <v>39173</v>
      </c>
      <c r="B27" s="46">
        <v>39234</v>
      </c>
      <c r="C27" s="53">
        <v>203902</v>
      </c>
      <c r="D27" s="47">
        <f t="shared" si="3"/>
        <v>3.5997906684890113E-2</v>
      </c>
      <c r="E27" s="48">
        <f t="shared" si="4"/>
        <v>0.16151046146659898</v>
      </c>
      <c r="F27" s="33">
        <v>172448</v>
      </c>
      <c r="G27" s="50">
        <f t="shared" ref="G27:G67" si="8">IFERROR(F27/F26-1,".")</f>
        <v>2.4880827810720429E-3</v>
      </c>
      <c r="H27" s="51">
        <f t="shared" si="5"/>
        <v>-1.3167457324505416E-2</v>
      </c>
      <c r="I27" s="53">
        <v>188640</v>
      </c>
      <c r="J27" s="47">
        <f t="shared" ref="J27:J67" si="9">IFERROR(I27/I26-1,".")</f>
        <v>4.362258305441058E-2</v>
      </c>
      <c r="K27" s="48">
        <f t="shared" si="6"/>
        <v>0.18665391776961404</v>
      </c>
      <c r="L27" s="79">
        <v>151930.66530612245</v>
      </c>
      <c r="M27" s="50">
        <f t="shared" ref="M27:M67" si="10">IFERROR(L27/L26-1,".")</f>
        <v>1.2951383295416452E-3</v>
      </c>
      <c r="N27" s="51">
        <f t="shared" si="7"/>
        <v>0.16376303979712925</v>
      </c>
    </row>
    <row r="28" spans="1:14" x14ac:dyDescent="0.2">
      <c r="A28" s="46">
        <v>39203</v>
      </c>
      <c r="B28" s="46">
        <v>39264</v>
      </c>
      <c r="C28" s="53">
        <v>214039</v>
      </c>
      <c r="D28" s="47">
        <f t="shared" si="3"/>
        <v>4.9715059195103439E-2</v>
      </c>
      <c r="E28" s="48">
        <f t="shared" si="4"/>
        <v>0.1737683162235677</v>
      </c>
      <c r="F28" s="33">
        <v>174629</v>
      </c>
      <c r="G28" s="50">
        <f t="shared" si="8"/>
        <v>1.2647290777509701E-2</v>
      </c>
      <c r="H28" s="51">
        <f t="shared" si="5"/>
        <v>1.2940985394262139E-2</v>
      </c>
      <c r="I28" s="53">
        <v>184423</v>
      </c>
      <c r="J28" s="47">
        <f t="shared" si="9"/>
        <v>-2.235474978795593E-2</v>
      </c>
      <c r="K28" s="48">
        <f t="shared" si="6"/>
        <v>0.14780146257974169</v>
      </c>
      <c r="L28" s="79">
        <v>152047.88416988417</v>
      </c>
      <c r="M28" s="50">
        <f t="shared" si="10"/>
        <v>7.7152866753760208E-4</v>
      </c>
      <c r="N28" s="51">
        <f t="shared" si="7"/>
        <v>0.14842528436299629</v>
      </c>
    </row>
    <row r="29" spans="1:14" x14ac:dyDescent="0.2">
      <c r="A29" s="46">
        <v>39234</v>
      </c>
      <c r="B29" s="46">
        <v>39295</v>
      </c>
      <c r="C29" s="53">
        <v>219632</v>
      </c>
      <c r="D29" s="47">
        <f t="shared" si="3"/>
        <v>2.6130751872322389E-2</v>
      </c>
      <c r="E29" s="48">
        <f t="shared" si="4"/>
        <v>0.18587310414833125</v>
      </c>
      <c r="F29" s="33">
        <v>177817</v>
      </c>
      <c r="G29" s="50">
        <f t="shared" si="8"/>
        <v>1.8255845249070868E-2</v>
      </c>
      <c r="H29" s="51">
        <f t="shared" si="5"/>
        <v>5.6930913759591917E-2</v>
      </c>
      <c r="I29" s="53">
        <v>179677</v>
      </c>
      <c r="J29" s="47">
        <f t="shared" si="9"/>
        <v>-2.573431730315634E-2</v>
      </c>
      <c r="K29" s="48">
        <f t="shared" si="6"/>
        <v>0.1137648459001761</v>
      </c>
      <c r="L29" s="79">
        <v>156698.42753623187</v>
      </c>
      <c r="M29" s="50">
        <f t="shared" si="10"/>
        <v>3.0586044598631901E-2</v>
      </c>
      <c r="N29" s="51">
        <f t="shared" si="7"/>
        <v>0.16628790184945896</v>
      </c>
    </row>
    <row r="30" spans="1:14" x14ac:dyDescent="0.2">
      <c r="A30" s="46">
        <v>39264</v>
      </c>
      <c r="B30" s="57">
        <v>39326</v>
      </c>
      <c r="C30" s="78">
        <v>217694.52069716775</v>
      </c>
      <c r="D30" s="47">
        <f t="shared" si="3"/>
        <v>-8.8214800340216115E-3</v>
      </c>
      <c r="E30" s="48">
        <f t="shared" si="4"/>
        <v>0.18777019149480445</v>
      </c>
      <c r="F30" s="56">
        <v>174816.83333333334</v>
      </c>
      <c r="G30" s="50">
        <f t="shared" si="8"/>
        <v>-1.6872215067550655E-2</v>
      </c>
      <c r="H30" s="51">
        <f t="shared" si="5"/>
        <v>0.10626761335830848</v>
      </c>
      <c r="I30" s="78">
        <v>169768.45519713263</v>
      </c>
      <c r="J30" s="47">
        <f t="shared" si="9"/>
        <v>-5.5146428328986863E-2</v>
      </c>
      <c r="K30" s="48">
        <f t="shared" si="6"/>
        <v>7.7286201429875412E-2</v>
      </c>
      <c r="L30" s="56">
        <v>153741.33333333334</v>
      </c>
      <c r="M30" s="50">
        <f t="shared" si="10"/>
        <v>-1.8871243632708423E-2</v>
      </c>
      <c r="N30" s="51">
        <f t="shared" si="7"/>
        <v>0.21552740509087731</v>
      </c>
    </row>
    <row r="31" spans="1:14" x14ac:dyDescent="0.2">
      <c r="A31" s="46">
        <v>39295</v>
      </c>
      <c r="B31" s="57">
        <v>39356</v>
      </c>
      <c r="C31" s="78">
        <v>203856.90510948905</v>
      </c>
      <c r="D31" s="47">
        <f t="shared" si="3"/>
        <v>-6.3564372421334614E-2</v>
      </c>
      <c r="E31" s="48">
        <f t="shared" si="4"/>
        <v>0.14754570949804124</v>
      </c>
      <c r="F31" s="56">
        <v>175742.48828125</v>
      </c>
      <c r="G31" s="50">
        <f t="shared" si="8"/>
        <v>5.2949989441328782E-3</v>
      </c>
      <c r="H31" s="51">
        <f t="shared" si="5"/>
        <v>7.0367005592640197E-2</v>
      </c>
      <c r="I31" s="78">
        <v>169474.40926640926</v>
      </c>
      <c r="J31" s="47">
        <f t="shared" si="9"/>
        <v>-1.7320410342541726E-3</v>
      </c>
      <c r="K31" s="48">
        <f t="shared" si="6"/>
        <v>0.10514055510827625</v>
      </c>
      <c r="L31" s="56">
        <v>153777.7890625</v>
      </c>
      <c r="M31" s="50">
        <f t="shared" si="10"/>
        <v>2.3712379993234833E-4</v>
      </c>
      <c r="N31" s="51">
        <f t="shared" si="7"/>
        <v>0.23060049616957201</v>
      </c>
    </row>
    <row r="32" spans="1:14" x14ac:dyDescent="0.2">
      <c r="A32" s="46">
        <v>39326</v>
      </c>
      <c r="B32" s="57">
        <v>39387</v>
      </c>
      <c r="C32" s="78">
        <v>196571.34805194807</v>
      </c>
      <c r="D32" s="47">
        <f t="shared" si="3"/>
        <v>-3.5738583658120326E-2</v>
      </c>
      <c r="E32" s="48">
        <f t="shared" si="4"/>
        <v>0.10412871800142698</v>
      </c>
      <c r="F32" s="56">
        <v>176622.90459363957</v>
      </c>
      <c r="G32" s="50">
        <f t="shared" si="8"/>
        <v>5.0096952706200071E-3</v>
      </c>
      <c r="H32" s="51">
        <f t="shared" si="5"/>
        <v>3.6969720381148985E-2</v>
      </c>
      <c r="I32" s="78">
        <v>165933.59919028339</v>
      </c>
      <c r="J32" s="47">
        <f t="shared" si="9"/>
        <v>-2.0892889324427788E-2</v>
      </c>
      <c r="K32" s="48">
        <f t="shared" si="6"/>
        <v>7.1493324316380891E-2</v>
      </c>
      <c r="L32" s="56">
        <v>151946.36244541485</v>
      </c>
      <c r="M32" s="50">
        <f t="shared" si="10"/>
        <v>-1.1909565277602008E-2</v>
      </c>
      <c r="N32" s="51">
        <f t="shared" si="7"/>
        <v>0.20074688173194222</v>
      </c>
    </row>
    <row r="33" spans="1:14" x14ac:dyDescent="0.2">
      <c r="A33" s="46">
        <v>39356</v>
      </c>
      <c r="B33" s="46">
        <v>39417</v>
      </c>
      <c r="C33" s="53">
        <v>188754</v>
      </c>
      <c r="D33" s="47">
        <f t="shared" si="3"/>
        <v>-3.9768502019338903E-2</v>
      </c>
      <c r="E33" s="48">
        <f t="shared" si="4"/>
        <v>3.5391822360698155E-2</v>
      </c>
      <c r="F33" s="33">
        <v>179152</v>
      </c>
      <c r="G33" s="50">
        <f t="shared" si="8"/>
        <v>1.4319181377858037E-2</v>
      </c>
      <c r="H33" s="51">
        <f t="shared" si="5"/>
        <v>5.5517913850903433E-2</v>
      </c>
      <c r="I33" s="53">
        <v>169200</v>
      </c>
      <c r="J33" s="47">
        <f t="shared" si="9"/>
        <v>1.9684987402526444E-2</v>
      </c>
      <c r="K33" s="48">
        <f t="shared" si="6"/>
        <v>8.1136343305516778E-2</v>
      </c>
      <c r="L33" s="79">
        <v>150653.53648068669</v>
      </c>
      <c r="M33" s="50">
        <f t="shared" si="10"/>
        <v>-8.5084364240216592E-3</v>
      </c>
      <c r="N33" s="51">
        <f t="shared" si="7"/>
        <v>0.162196168221038</v>
      </c>
    </row>
    <row r="34" spans="1:14" x14ac:dyDescent="0.2">
      <c r="A34" s="46">
        <v>39387</v>
      </c>
      <c r="B34" s="46">
        <v>39448</v>
      </c>
      <c r="C34" s="53">
        <v>190175</v>
      </c>
      <c r="D34" s="47">
        <f t="shared" si="3"/>
        <v>7.5283172806934751E-3</v>
      </c>
      <c r="E34" s="48">
        <f t="shared" si="4"/>
        <v>2.7856297393268781E-2</v>
      </c>
      <c r="F34" s="33">
        <v>176409</v>
      </c>
      <c r="G34" s="50">
        <f t="shared" si="8"/>
        <v>-1.5311020809145259E-2</v>
      </c>
      <c r="H34" s="51">
        <f t="shared" si="5"/>
        <v>6.2474403141487445E-2</v>
      </c>
      <c r="I34" s="53">
        <v>171335</v>
      </c>
      <c r="J34" s="47">
        <f t="shared" si="9"/>
        <v>1.2618203309692655E-2</v>
      </c>
      <c r="K34" s="48">
        <f t="shared" si="6"/>
        <v>6.6418114823482588E-2</v>
      </c>
      <c r="L34" s="79">
        <v>148444.0632183908</v>
      </c>
      <c r="M34" s="50">
        <f t="shared" si="10"/>
        <v>-1.4665923641156153E-2</v>
      </c>
      <c r="N34" s="51">
        <f t="shared" si="7"/>
        <v>0.1120394252493575</v>
      </c>
    </row>
    <row r="35" spans="1:14" x14ac:dyDescent="0.2">
      <c r="A35" s="46">
        <v>39417</v>
      </c>
      <c r="B35" s="46">
        <v>39479</v>
      </c>
      <c r="C35" s="53">
        <v>186251</v>
      </c>
      <c r="D35" s="47">
        <f t="shared" si="3"/>
        <v>-2.0633626922571313E-2</v>
      </c>
      <c r="E35" s="48">
        <f t="shared" si="4"/>
        <v>2.2132829907034468E-2</v>
      </c>
      <c r="F35" s="33">
        <v>173650</v>
      </c>
      <c r="G35" s="50">
        <f t="shared" si="8"/>
        <v>-1.5639791620608912E-2</v>
      </c>
      <c r="H35" s="51">
        <f t="shared" si="5"/>
        <v>5.2156420789859492E-2</v>
      </c>
      <c r="I35" s="53">
        <v>174170</v>
      </c>
      <c r="J35" s="47">
        <f t="shared" si="9"/>
        <v>1.6546531648524709E-2</v>
      </c>
      <c r="K35" s="48">
        <f t="shared" si="6"/>
        <v>5.5946938923985501E-2</v>
      </c>
      <c r="L35" s="79">
        <v>144386.41379310345</v>
      </c>
      <c r="M35" s="50">
        <f t="shared" si="10"/>
        <v>-2.7334534890208095E-2</v>
      </c>
      <c r="N35" s="51">
        <f t="shared" si="7"/>
        <v>4.2153842796565755E-2</v>
      </c>
    </row>
    <row r="36" spans="1:14" x14ac:dyDescent="0.2">
      <c r="A36" s="46">
        <v>39448</v>
      </c>
      <c r="B36" s="46">
        <v>39508</v>
      </c>
      <c r="C36" s="53">
        <v>188677</v>
      </c>
      <c r="D36" s="47">
        <f t="shared" si="3"/>
        <v>1.3025433420491783E-2</v>
      </c>
      <c r="E36" s="48">
        <f t="shared" si="4"/>
        <v>1.3683984312039987E-2</v>
      </c>
      <c r="F36" s="33">
        <v>177525</v>
      </c>
      <c r="G36" s="50">
        <f t="shared" si="8"/>
        <v>2.2315001439677573E-2</v>
      </c>
      <c r="H36" s="51">
        <f t="shared" si="5"/>
        <v>1.5583434877374902E-2</v>
      </c>
      <c r="I36" s="53">
        <v>176035</v>
      </c>
      <c r="J36" s="47">
        <f t="shared" si="9"/>
        <v>1.0707929034851071E-2</v>
      </c>
      <c r="K36" s="48">
        <f t="shared" si="6"/>
        <v>6.5787163450768515E-2</v>
      </c>
      <c r="L36" s="79">
        <v>144199.48120300751</v>
      </c>
      <c r="M36" s="50">
        <f t="shared" si="10"/>
        <v>-1.2946688347270641E-3</v>
      </c>
      <c r="N36" s="51">
        <f t="shared" si="7"/>
        <v>-5.0692205460544648E-2</v>
      </c>
    </row>
    <row r="37" spans="1:14" x14ac:dyDescent="0.2">
      <c r="A37" s="46">
        <v>39479</v>
      </c>
      <c r="B37" s="57">
        <v>39539</v>
      </c>
      <c r="C37" s="78">
        <v>200979.97546012269</v>
      </c>
      <c r="D37" s="47">
        <f t="shared" si="3"/>
        <v>6.5206545896546508E-2</v>
      </c>
      <c r="E37" s="48">
        <f t="shared" si="4"/>
        <v>4.718521633627204E-2</v>
      </c>
      <c r="F37" s="79">
        <v>178843.33673469388</v>
      </c>
      <c r="G37" s="50">
        <f t="shared" si="8"/>
        <v>7.4262032654210941E-3</v>
      </c>
      <c r="H37" s="51">
        <f t="shared" si="5"/>
        <v>3.4685600844058806E-2</v>
      </c>
      <c r="I37" s="78">
        <v>183798.91416309014</v>
      </c>
      <c r="J37" s="47">
        <f t="shared" si="9"/>
        <v>4.4104377896953206E-2</v>
      </c>
      <c r="K37" s="48">
        <f t="shared" si="6"/>
        <v>6.5575078632079675E-2</v>
      </c>
      <c r="L37" s="79">
        <v>148190.62264150943</v>
      </c>
      <c r="M37" s="50">
        <f t="shared" si="10"/>
        <v>2.7677918153416137E-2</v>
      </c>
      <c r="N37" s="51">
        <f t="shared" si="7"/>
        <v>-4.5163387317311177E-2</v>
      </c>
    </row>
    <row r="38" spans="1:14" x14ac:dyDescent="0.2">
      <c r="A38" s="46">
        <v>39508</v>
      </c>
      <c r="B38" s="57">
        <v>39569</v>
      </c>
      <c r="C38" s="78">
        <v>207605.00824175825</v>
      </c>
      <c r="D38" s="47">
        <f t="shared" si="3"/>
        <v>3.2963646086970888E-2</v>
      </c>
      <c r="E38" s="48">
        <f t="shared" si="4"/>
        <v>5.4812380240315761E-2</v>
      </c>
      <c r="F38" s="79">
        <v>180044.21621621621</v>
      </c>
      <c r="G38" s="50">
        <f t="shared" si="8"/>
        <v>6.7147007176666662E-3</v>
      </c>
      <c r="H38" s="51">
        <f t="shared" si="5"/>
        <v>4.6646995792444024E-2</v>
      </c>
      <c r="I38" s="78">
        <v>185902.75793650793</v>
      </c>
      <c r="J38" s="47">
        <f t="shared" si="9"/>
        <v>1.1446442885679753E-2</v>
      </c>
      <c r="K38" s="48">
        <f t="shared" si="6"/>
        <v>2.847920077733912E-2</v>
      </c>
      <c r="L38" s="79">
        <v>153125.67924528301</v>
      </c>
      <c r="M38" s="50">
        <f t="shared" si="10"/>
        <v>3.3302084273659327E-2</v>
      </c>
      <c r="N38" s="51">
        <f t="shared" si="7"/>
        <v>9.1708469306102103E-3</v>
      </c>
    </row>
    <row r="39" spans="1:14" x14ac:dyDescent="0.2">
      <c r="A39" s="46">
        <v>39539</v>
      </c>
      <c r="B39" s="57">
        <v>39600</v>
      </c>
      <c r="C39" s="78">
        <v>214183.03647416414</v>
      </c>
      <c r="D39" s="47">
        <f t="shared" si="3"/>
        <v>3.1685306092161802E-2</v>
      </c>
      <c r="E39" s="48">
        <f t="shared" si="4"/>
        <v>5.0421459692225445E-2</v>
      </c>
      <c r="F39" s="79">
        <v>176635.43939393939</v>
      </c>
      <c r="G39" s="50">
        <f t="shared" si="8"/>
        <v>-1.893299820408112E-2</v>
      </c>
      <c r="H39" s="51">
        <f t="shared" si="5"/>
        <v>2.4282330870403879E-2</v>
      </c>
      <c r="I39" s="78">
        <v>192140.06280193236</v>
      </c>
      <c r="J39" s="47">
        <f t="shared" si="9"/>
        <v>3.3551438045661852E-2</v>
      </c>
      <c r="K39" s="48">
        <f t="shared" si="6"/>
        <v>1.8554192122202995E-2</v>
      </c>
      <c r="L39" s="79">
        <v>153427.74400000001</v>
      </c>
      <c r="M39" s="50">
        <f t="shared" si="10"/>
        <v>1.9726590354132156E-3</v>
      </c>
      <c r="N39" s="51">
        <f t="shared" si="7"/>
        <v>9.8536966902706968E-3</v>
      </c>
    </row>
    <row r="40" spans="1:14" x14ac:dyDescent="0.2">
      <c r="A40" s="46">
        <v>39569</v>
      </c>
      <c r="B40" s="46">
        <v>39630</v>
      </c>
      <c r="C40" s="53">
        <v>205651</v>
      </c>
      <c r="D40" s="47">
        <f t="shared" si="3"/>
        <v>-3.9835257799201607E-2</v>
      </c>
      <c r="E40" s="48">
        <f t="shared" si="4"/>
        <v>-3.9189119739860501E-2</v>
      </c>
      <c r="F40" s="33">
        <v>173337</v>
      </c>
      <c r="G40" s="50">
        <f t="shared" si="8"/>
        <v>-1.8673712394617903E-2</v>
      </c>
      <c r="H40" s="51">
        <f t="shared" si="5"/>
        <v>-7.3985420520074063E-3</v>
      </c>
      <c r="I40" s="53">
        <v>180354</v>
      </c>
      <c r="J40" s="47">
        <f t="shared" si="9"/>
        <v>-6.134099588632913E-2</v>
      </c>
      <c r="K40" s="48">
        <f t="shared" si="6"/>
        <v>-2.2063408577021271E-2</v>
      </c>
      <c r="L40" s="79">
        <v>151799.36792452831</v>
      </c>
      <c r="M40" s="50">
        <f t="shared" si="10"/>
        <v>-1.0613309125314996E-2</v>
      </c>
      <c r="N40" s="51">
        <f t="shared" si="7"/>
        <v>-1.6344603985294359E-3</v>
      </c>
    </row>
    <row r="41" spans="1:14" x14ac:dyDescent="0.2">
      <c r="A41" s="46">
        <v>39600</v>
      </c>
      <c r="B41" s="46">
        <v>39661</v>
      </c>
      <c r="C41" s="53">
        <v>198696</v>
      </c>
      <c r="D41" s="47">
        <f t="shared" si="3"/>
        <v>-3.3819431950245837E-2</v>
      </c>
      <c r="E41" s="48">
        <f t="shared" si="4"/>
        <v>-9.5323085889123638E-2</v>
      </c>
      <c r="F41" s="33">
        <v>158081</v>
      </c>
      <c r="G41" s="50">
        <f t="shared" si="8"/>
        <v>-8.8013522790864052E-2</v>
      </c>
      <c r="H41" s="51">
        <f t="shared" si="5"/>
        <v>-0.11099051271813154</v>
      </c>
      <c r="I41" s="53">
        <v>181656</v>
      </c>
      <c r="J41" s="47">
        <f t="shared" si="9"/>
        <v>7.2191356997903799E-3</v>
      </c>
      <c r="K41" s="48">
        <f t="shared" si="6"/>
        <v>1.1014208830289807E-2</v>
      </c>
      <c r="L41" s="79">
        <v>142073.03333333333</v>
      </c>
      <c r="M41" s="50">
        <f t="shared" si="10"/>
        <v>-6.4073617197343835E-2</v>
      </c>
      <c r="N41" s="51">
        <f t="shared" si="7"/>
        <v>-9.3334658380773261E-2</v>
      </c>
    </row>
    <row r="42" spans="1:14" x14ac:dyDescent="0.2">
      <c r="A42" s="46">
        <v>39630</v>
      </c>
      <c r="B42" s="46">
        <v>39692</v>
      </c>
      <c r="C42" s="53">
        <v>194954</v>
      </c>
      <c r="D42" s="47">
        <f t="shared" si="3"/>
        <v>-1.883278978942704E-2</v>
      </c>
      <c r="E42" s="48">
        <f t="shared" si="4"/>
        <v>-0.10446069393175872</v>
      </c>
      <c r="F42" s="33">
        <v>154046</v>
      </c>
      <c r="G42" s="50">
        <f t="shared" si="8"/>
        <v>-2.5524889139112217E-2</v>
      </c>
      <c r="H42" s="51">
        <f t="shared" si="5"/>
        <v>-0.11881483571852824</v>
      </c>
      <c r="I42" s="53">
        <v>174587</v>
      </c>
      <c r="J42" s="47">
        <f t="shared" si="9"/>
        <v>-3.8914211476637206E-2</v>
      </c>
      <c r="K42" s="48">
        <f t="shared" si="6"/>
        <v>2.8383039695284662E-2</v>
      </c>
      <c r="L42" s="79">
        <v>138554.38181818181</v>
      </c>
      <c r="M42" s="50">
        <f t="shared" si="10"/>
        <v>-2.4766498135476711E-2</v>
      </c>
      <c r="N42" s="51">
        <f t="shared" si="7"/>
        <v>-9.8782488650752343E-2</v>
      </c>
    </row>
    <row r="43" spans="1:14" x14ac:dyDescent="0.2">
      <c r="A43" s="46">
        <v>39661</v>
      </c>
      <c r="B43" s="46">
        <v>39722</v>
      </c>
      <c r="C43" s="53">
        <v>190024</v>
      </c>
      <c r="D43" s="47">
        <f t="shared" si="3"/>
        <v>-2.5288016660340418E-2</v>
      </c>
      <c r="E43" s="48">
        <f t="shared" si="4"/>
        <v>-6.7855955637409315E-2</v>
      </c>
      <c r="F43" s="33">
        <v>153188</v>
      </c>
      <c r="G43" s="50">
        <f t="shared" si="8"/>
        <v>-5.5697648754268192E-3</v>
      </c>
      <c r="H43" s="51">
        <f t="shared" si="5"/>
        <v>-0.12833827779401219</v>
      </c>
      <c r="I43" s="53">
        <v>172299</v>
      </c>
      <c r="J43" s="47">
        <f t="shared" si="9"/>
        <v>-1.3105214019371481E-2</v>
      </c>
      <c r="K43" s="48">
        <f t="shared" si="6"/>
        <v>1.6666768427264778E-2</v>
      </c>
      <c r="L43" s="79">
        <v>128318.27083333333</v>
      </c>
      <c r="M43" s="50">
        <f t="shared" si="10"/>
        <v>-7.3877930459686381E-2</v>
      </c>
      <c r="N43" s="51">
        <f t="shared" si="7"/>
        <v>-0.1655604387628381</v>
      </c>
    </row>
    <row r="44" spans="1:14" x14ac:dyDescent="0.2">
      <c r="A44" s="46">
        <v>39692</v>
      </c>
      <c r="B44" s="46">
        <v>39753</v>
      </c>
      <c r="C44" s="53">
        <v>192518</v>
      </c>
      <c r="D44" s="47">
        <f t="shared" si="3"/>
        <v>1.3124657937944706E-2</v>
      </c>
      <c r="E44" s="48">
        <f t="shared" si="4"/>
        <v>-2.0620238361884202E-2</v>
      </c>
      <c r="F44" s="33">
        <v>159905</v>
      </c>
      <c r="G44" s="50">
        <f t="shared" si="8"/>
        <v>4.3848082095203189E-2</v>
      </c>
      <c r="H44" s="51">
        <f t="shared" si="5"/>
        <v>-9.4653095146990385E-2</v>
      </c>
      <c r="I44" s="53">
        <v>163948</v>
      </c>
      <c r="J44" s="47">
        <f t="shared" si="9"/>
        <v>-4.8468070041033373E-2</v>
      </c>
      <c r="K44" s="48">
        <f t="shared" si="6"/>
        <v>-1.1966227454672462E-2</v>
      </c>
      <c r="L44" s="79">
        <v>121778.70930232559</v>
      </c>
      <c r="M44" s="50">
        <f t="shared" si="10"/>
        <v>-5.0963603924352063E-2</v>
      </c>
      <c r="N44" s="51">
        <f t="shared" si="7"/>
        <v>-0.1985414633004241</v>
      </c>
    </row>
    <row r="45" spans="1:14" x14ac:dyDescent="0.2">
      <c r="A45" s="46">
        <v>39722</v>
      </c>
      <c r="B45" s="46">
        <v>39783</v>
      </c>
      <c r="C45" s="53">
        <v>185688</v>
      </c>
      <c r="D45" s="47">
        <f t="shared" si="3"/>
        <v>-3.5477202131748764E-2</v>
      </c>
      <c r="E45" s="48">
        <f t="shared" si="4"/>
        <v>-1.6243364379033065E-2</v>
      </c>
      <c r="F45" s="33">
        <v>160084</v>
      </c>
      <c r="G45" s="50">
        <f t="shared" si="8"/>
        <v>1.1194146524498017E-3</v>
      </c>
      <c r="H45" s="51">
        <f t="shared" si="5"/>
        <v>-0.10643475931052959</v>
      </c>
      <c r="I45" s="53">
        <v>154842</v>
      </c>
      <c r="J45" s="47">
        <f t="shared" si="9"/>
        <v>-5.5542001122307116E-2</v>
      </c>
      <c r="K45" s="48">
        <f t="shared" si="6"/>
        <v>-8.485815602836877E-2</v>
      </c>
      <c r="L45" s="79">
        <v>123143.92857142857</v>
      </c>
      <c r="M45" s="50">
        <f t="shared" si="10"/>
        <v>1.1210656418715326E-2</v>
      </c>
      <c r="N45" s="51">
        <f t="shared" si="7"/>
        <v>-0.18260180644869739</v>
      </c>
    </row>
    <row r="46" spans="1:14" x14ac:dyDescent="0.2">
      <c r="A46" s="46">
        <v>39753</v>
      </c>
      <c r="B46" s="46">
        <v>39814</v>
      </c>
      <c r="C46" s="53">
        <v>190762</v>
      </c>
      <c r="D46" s="47">
        <f t="shared" si="3"/>
        <v>2.7325406057472801E-2</v>
      </c>
      <c r="E46" s="48">
        <f t="shared" si="4"/>
        <v>3.0866307348493827E-3</v>
      </c>
      <c r="F46" s="33">
        <v>170264</v>
      </c>
      <c r="G46" s="50">
        <f t="shared" si="8"/>
        <v>6.3591614402438656E-2</v>
      </c>
      <c r="H46" s="51">
        <f t="shared" si="5"/>
        <v>-3.4833823671127861E-2</v>
      </c>
      <c r="I46" s="53">
        <v>153054</v>
      </c>
      <c r="J46" s="47">
        <f t="shared" si="9"/>
        <v>-1.1547254620839276E-2</v>
      </c>
      <c r="K46" s="48">
        <f t="shared" si="6"/>
        <v>-0.10669740566726005</v>
      </c>
      <c r="L46" s="79">
        <v>124909.90196078431</v>
      </c>
      <c r="M46" s="50">
        <f t="shared" si="10"/>
        <v>1.4340726415362104E-2</v>
      </c>
      <c r="N46" s="51">
        <f t="shared" si="7"/>
        <v>-0.15853891861598435</v>
      </c>
    </row>
    <row r="47" spans="1:14" x14ac:dyDescent="0.2">
      <c r="A47" s="46">
        <v>39783</v>
      </c>
      <c r="B47" s="46">
        <v>39845</v>
      </c>
      <c r="C47" s="53">
        <v>188148</v>
      </c>
      <c r="D47" s="47">
        <f t="shared" si="3"/>
        <v>-1.3702938740419945E-2</v>
      </c>
      <c r="E47" s="48">
        <f t="shared" si="4"/>
        <v>1.0185180213797551E-2</v>
      </c>
      <c r="F47" s="33">
        <v>171468</v>
      </c>
      <c r="G47" s="50">
        <f t="shared" si="8"/>
        <v>7.0713715171732971E-3</v>
      </c>
      <c r="H47" s="51">
        <f t="shared" si="5"/>
        <v>-1.2565505326806781E-2</v>
      </c>
      <c r="I47" s="53">
        <v>140417</v>
      </c>
      <c r="J47" s="47">
        <f t="shared" si="9"/>
        <v>-8.2565630431089665E-2</v>
      </c>
      <c r="K47" s="48">
        <f t="shared" si="6"/>
        <v>-0.1937934202216226</v>
      </c>
      <c r="L47" s="79">
        <v>126313.26530612246</v>
      </c>
      <c r="M47" s="50">
        <f t="shared" si="10"/>
        <v>1.1235004777913726E-2</v>
      </c>
      <c r="N47" s="51">
        <f t="shared" si="7"/>
        <v>-0.12517208518578948</v>
      </c>
    </row>
    <row r="48" spans="1:14" x14ac:dyDescent="0.2">
      <c r="A48" s="46">
        <v>39814</v>
      </c>
      <c r="B48" s="46">
        <v>39873</v>
      </c>
      <c r="C48" s="53">
        <v>180458</v>
      </c>
      <c r="D48" s="47">
        <f t="shared" si="3"/>
        <v>-4.087207942683424E-2</v>
      </c>
      <c r="E48" s="48">
        <f t="shared" si="4"/>
        <v>-4.3561218378498689E-2</v>
      </c>
      <c r="F48" s="33">
        <v>163574</v>
      </c>
      <c r="G48" s="50">
        <f t="shared" si="8"/>
        <v>-4.6037744652063339E-2</v>
      </c>
      <c r="H48" s="51">
        <f t="shared" si="5"/>
        <v>-7.8586114631742032E-2</v>
      </c>
      <c r="I48" s="53">
        <v>155498</v>
      </c>
      <c r="J48" s="47">
        <f t="shared" si="9"/>
        <v>0.10740152545631942</v>
      </c>
      <c r="K48" s="48">
        <f t="shared" si="6"/>
        <v>-0.1166642997131252</v>
      </c>
      <c r="L48" s="79">
        <v>128244.61538461539</v>
      </c>
      <c r="M48" s="50">
        <f t="shared" si="10"/>
        <v>1.5290160331238978E-2</v>
      </c>
      <c r="N48" s="51">
        <f t="shared" si="7"/>
        <v>-0.11064440513437412</v>
      </c>
    </row>
    <row r="49" spans="1:14" x14ac:dyDescent="0.2">
      <c r="A49" s="46">
        <v>39845</v>
      </c>
      <c r="B49" s="46">
        <v>39904</v>
      </c>
      <c r="C49" s="53">
        <v>178304</v>
      </c>
      <c r="D49" s="47">
        <f t="shared" si="3"/>
        <v>-1.1936295426082544E-2</v>
      </c>
      <c r="E49" s="48">
        <f t="shared" si="4"/>
        <v>-0.11282703865501231</v>
      </c>
      <c r="F49" s="33">
        <v>150102</v>
      </c>
      <c r="G49" s="50">
        <f t="shared" si="8"/>
        <v>-8.2360277305684293E-2</v>
      </c>
      <c r="H49" s="51">
        <f t="shared" si="5"/>
        <v>-0.16070677979650072</v>
      </c>
      <c r="I49" s="53">
        <v>148160</v>
      </c>
      <c r="J49" s="47">
        <f t="shared" si="9"/>
        <v>-4.7190317560354522E-2</v>
      </c>
      <c r="K49" s="48">
        <f t="shared" si="6"/>
        <v>-0.19390165782735092</v>
      </c>
      <c r="L49" s="79">
        <v>138606.82894736843</v>
      </c>
      <c r="M49" s="50">
        <f t="shared" si="10"/>
        <v>8.0800379272657707E-2</v>
      </c>
      <c r="N49" s="51">
        <f t="shared" si="7"/>
        <v>-6.4672065771161025E-2</v>
      </c>
    </row>
    <row r="50" spans="1:14" x14ac:dyDescent="0.2">
      <c r="A50" s="46">
        <v>39873</v>
      </c>
      <c r="B50" s="46">
        <v>39934</v>
      </c>
      <c r="C50" s="53">
        <v>173648</v>
      </c>
      <c r="D50" s="47">
        <f t="shared" si="3"/>
        <v>-2.6112706389088247E-2</v>
      </c>
      <c r="E50" s="48">
        <f t="shared" si="4"/>
        <v>-0.1635654579306437</v>
      </c>
      <c r="F50" s="33">
        <v>154983</v>
      </c>
      <c r="G50" s="50">
        <f t="shared" si="8"/>
        <v>3.2517887836271298E-2</v>
      </c>
      <c r="H50" s="51">
        <f t="shared" si="5"/>
        <v>-0.13919478638580673</v>
      </c>
      <c r="I50" s="53">
        <v>149187</v>
      </c>
      <c r="J50" s="47">
        <f t="shared" si="9"/>
        <v>6.9316954643627859E-3</v>
      </c>
      <c r="K50" s="48">
        <f t="shared" si="6"/>
        <v>-0.19749980228398545</v>
      </c>
      <c r="L50" s="79">
        <v>144115.76056338029</v>
      </c>
      <c r="M50" s="50">
        <f t="shared" si="10"/>
        <v>3.9745023083268993E-2</v>
      </c>
      <c r="N50" s="51">
        <f t="shared" si="7"/>
        <v>-5.8840024261836987E-2</v>
      </c>
    </row>
    <row r="51" spans="1:14" x14ac:dyDescent="0.2">
      <c r="A51" s="46">
        <v>39904</v>
      </c>
      <c r="B51" s="46">
        <v>39965</v>
      </c>
      <c r="C51" s="53">
        <v>186860</v>
      </c>
      <c r="D51" s="47">
        <f t="shared" si="3"/>
        <v>7.6084953469086836E-2</v>
      </c>
      <c r="E51" s="48">
        <f t="shared" si="4"/>
        <v>-0.12756862972880667</v>
      </c>
      <c r="F51" s="33">
        <v>156802</v>
      </c>
      <c r="G51" s="50">
        <f t="shared" si="8"/>
        <v>1.1736771129736701E-2</v>
      </c>
      <c r="H51" s="51">
        <f t="shared" si="5"/>
        <v>-0.11228459850407524</v>
      </c>
      <c r="I51" s="53">
        <v>138956</v>
      </c>
      <c r="J51" s="47">
        <f t="shared" si="9"/>
        <v>-6.857836138537543E-2</v>
      </c>
      <c r="K51" s="48">
        <f t="shared" si="6"/>
        <v>-0.27679840438460335</v>
      </c>
      <c r="L51" s="79">
        <v>139829.14084507042</v>
      </c>
      <c r="M51" s="50">
        <f t="shared" si="10"/>
        <v>-2.9744281274667883E-2</v>
      </c>
      <c r="N51" s="51">
        <f t="shared" si="7"/>
        <v>-8.8631969684241585E-2</v>
      </c>
    </row>
    <row r="52" spans="1:14" x14ac:dyDescent="0.2">
      <c r="A52" s="46">
        <v>39934</v>
      </c>
      <c r="B52" s="46">
        <v>39995</v>
      </c>
      <c r="C52" s="53">
        <v>197623</v>
      </c>
      <c r="D52" s="47">
        <f t="shared" si="3"/>
        <v>5.7599272182382588E-2</v>
      </c>
      <c r="E52" s="48">
        <f t="shared" si="4"/>
        <v>-3.9037009302167247E-2</v>
      </c>
      <c r="F52" s="33">
        <v>161214</v>
      </c>
      <c r="G52" s="50">
        <f t="shared" si="8"/>
        <v>2.8137396206681098E-2</v>
      </c>
      <c r="H52" s="51">
        <f t="shared" si="5"/>
        <v>-6.9938905138545171E-2</v>
      </c>
      <c r="I52" s="53">
        <v>149649</v>
      </c>
      <c r="J52" s="47">
        <f t="shared" si="9"/>
        <v>7.6952416592302564E-2</v>
      </c>
      <c r="K52" s="48">
        <f t="shared" si="6"/>
        <v>-0.17024851126118634</v>
      </c>
      <c r="L52" s="79">
        <v>133585.96721311475</v>
      </c>
      <c r="M52" s="50">
        <f t="shared" si="10"/>
        <v>-4.4648587513478666E-2</v>
      </c>
      <c r="N52" s="51">
        <f t="shared" si="7"/>
        <v>-0.11998337648196866</v>
      </c>
    </row>
    <row r="53" spans="1:14" x14ac:dyDescent="0.2">
      <c r="A53" s="46">
        <v>39965</v>
      </c>
      <c r="B53" s="46">
        <v>40026</v>
      </c>
      <c r="C53" s="54">
        <v>212468</v>
      </c>
      <c r="D53" s="47">
        <f t="shared" si="3"/>
        <v>7.5117774752938571E-2</v>
      </c>
      <c r="E53" s="48">
        <f t="shared" si="4"/>
        <v>6.9311913677175152E-2</v>
      </c>
      <c r="F53" s="79">
        <v>156241</v>
      </c>
      <c r="G53" s="50">
        <f t="shared" si="8"/>
        <v>-3.0847196893570072E-2</v>
      </c>
      <c r="H53" s="51">
        <f t="shared" si="5"/>
        <v>-1.1639602482271694E-2</v>
      </c>
      <c r="I53" s="54">
        <v>150115</v>
      </c>
      <c r="J53" s="47">
        <f t="shared" si="9"/>
        <v>3.1139533174293632E-3</v>
      </c>
      <c r="K53" s="48">
        <f t="shared" si="6"/>
        <v>-0.17363037829744132</v>
      </c>
      <c r="L53" s="79">
        <v>130001.94594594595</v>
      </c>
      <c r="M53" s="50">
        <f t="shared" si="10"/>
        <v>-2.6829324531154386E-2</v>
      </c>
      <c r="N53" s="51">
        <f t="shared" si="7"/>
        <v>-8.4963959058057537E-2</v>
      </c>
    </row>
    <row r="54" spans="1:14" x14ac:dyDescent="0.2">
      <c r="A54" s="46">
        <v>39995</v>
      </c>
      <c r="B54" s="46">
        <v>40057</v>
      </c>
      <c r="C54" s="54">
        <v>209187</v>
      </c>
      <c r="D54" s="47">
        <f t="shared" si="3"/>
        <v>-1.5442325432535764E-2</v>
      </c>
      <c r="E54" s="48">
        <f t="shared" si="4"/>
        <v>7.3006965745765706E-2</v>
      </c>
      <c r="F54" s="79">
        <v>160256</v>
      </c>
      <c r="G54" s="50">
        <f t="shared" si="8"/>
        <v>2.5697480174858178E-2</v>
      </c>
      <c r="H54" s="51">
        <f t="shared" si="5"/>
        <v>4.0312633888578642E-2</v>
      </c>
      <c r="I54" s="54">
        <v>154396</v>
      </c>
      <c r="J54" s="47">
        <f t="shared" si="9"/>
        <v>2.8518136095659896E-2</v>
      </c>
      <c r="K54" s="48">
        <f t="shared" si="6"/>
        <v>-0.1156500770389548</v>
      </c>
      <c r="L54" s="79">
        <v>126455.89411764705</v>
      </c>
      <c r="M54" s="50">
        <f t="shared" si="10"/>
        <v>-2.7276913453074925E-2</v>
      </c>
      <c r="N54" s="51">
        <f t="shared" si="7"/>
        <v>-8.731941597062598E-2</v>
      </c>
    </row>
    <row r="55" spans="1:14" x14ac:dyDescent="0.2">
      <c r="A55" s="46">
        <v>40026</v>
      </c>
      <c r="B55" s="46">
        <v>40087</v>
      </c>
      <c r="C55" s="54">
        <v>212000</v>
      </c>
      <c r="D55" s="47">
        <f t="shared" si="3"/>
        <v>1.3447298350279802E-2</v>
      </c>
      <c r="E55" s="48">
        <f t="shared" si="4"/>
        <v>0.11564854965688554</v>
      </c>
      <c r="F55" s="79">
        <v>164729</v>
      </c>
      <c r="G55" s="50">
        <f t="shared" si="8"/>
        <v>2.7911591453674056E-2</v>
      </c>
      <c r="H55" s="51">
        <f t="shared" si="5"/>
        <v>7.5338799383763755E-2</v>
      </c>
      <c r="I55" s="54">
        <v>154452</v>
      </c>
      <c r="J55" s="47">
        <f t="shared" si="9"/>
        <v>3.6270369698687688E-4</v>
      </c>
      <c r="K55" s="48">
        <f t="shared" si="6"/>
        <v>-0.10358156460571444</v>
      </c>
      <c r="L55" s="79">
        <v>123431.59595959596</v>
      </c>
      <c r="M55" s="50">
        <f t="shared" si="10"/>
        <v>-2.3915833889383342E-2</v>
      </c>
      <c r="N55" s="51">
        <f t="shared" si="7"/>
        <v>-3.8082455771902057E-2</v>
      </c>
    </row>
    <row r="56" spans="1:14" x14ac:dyDescent="0.2">
      <c r="A56" s="46">
        <v>40057</v>
      </c>
      <c r="B56" s="46">
        <v>40118</v>
      </c>
      <c r="C56" s="54">
        <v>201151</v>
      </c>
      <c r="D56" s="47">
        <f t="shared" si="3"/>
        <v>-5.1174528301886846E-2</v>
      </c>
      <c r="E56" s="48">
        <f t="shared" si="4"/>
        <v>4.484256017619126E-2</v>
      </c>
      <c r="F56" s="79">
        <v>164403</v>
      </c>
      <c r="G56" s="50">
        <f t="shared" si="8"/>
        <v>-1.9790079463846144E-3</v>
      </c>
      <c r="H56" s="51">
        <f t="shared" si="5"/>
        <v>2.8129201713517293E-2</v>
      </c>
      <c r="I56" s="54">
        <v>168446</v>
      </c>
      <c r="J56" s="47">
        <f t="shared" si="9"/>
        <v>9.0604200657809608E-2</v>
      </c>
      <c r="K56" s="48">
        <f t="shared" si="6"/>
        <v>2.743552833825369E-2</v>
      </c>
      <c r="L56" s="79">
        <v>124972.70707070707</v>
      </c>
      <c r="M56" s="50">
        <f t="shared" si="10"/>
        <v>1.2485547959823595E-2</v>
      </c>
      <c r="N56" s="51">
        <f t="shared" si="7"/>
        <v>2.6227883237390115E-2</v>
      </c>
    </row>
    <row r="57" spans="1:14" x14ac:dyDescent="0.2">
      <c r="A57" s="46">
        <v>40087</v>
      </c>
      <c r="B57" s="46">
        <v>40148</v>
      </c>
      <c r="C57" s="55">
        <v>210905</v>
      </c>
      <c r="D57" s="47">
        <f t="shared" si="3"/>
        <v>4.8490934670968544E-2</v>
      </c>
      <c r="E57" s="48">
        <f t="shared" si="4"/>
        <v>0.13580306751109394</v>
      </c>
      <c r="F57" s="79">
        <v>164348</v>
      </c>
      <c r="G57" s="50">
        <f t="shared" si="8"/>
        <v>-3.345437735321477E-4</v>
      </c>
      <c r="H57" s="51">
        <f t="shared" si="5"/>
        <v>2.6636016091551973E-2</v>
      </c>
      <c r="I57" s="54">
        <v>177289</v>
      </c>
      <c r="J57" s="47">
        <f t="shared" si="9"/>
        <v>5.2497536302435144E-2</v>
      </c>
      <c r="K57" s="48">
        <f t="shared" si="6"/>
        <v>0.14496712778186804</v>
      </c>
      <c r="L57" s="79">
        <v>130440.29213483146</v>
      </c>
      <c r="M57" s="50">
        <f t="shared" si="10"/>
        <v>4.3750233089141055E-2</v>
      </c>
      <c r="N57" s="51">
        <f t="shared" si="7"/>
        <v>5.9250696709506778E-2</v>
      </c>
    </row>
    <row r="58" spans="1:14" x14ac:dyDescent="0.2">
      <c r="A58" s="46">
        <v>40118</v>
      </c>
      <c r="B58" s="46">
        <v>40179</v>
      </c>
      <c r="C58" s="55">
        <v>211647</v>
      </c>
      <c r="D58" s="47">
        <f t="shared" si="3"/>
        <v>3.5181716886749648E-3</v>
      </c>
      <c r="E58" s="48">
        <f t="shared" si="4"/>
        <v>0.10948197230056311</v>
      </c>
      <c r="F58" s="79">
        <v>158407</v>
      </c>
      <c r="G58" s="50">
        <f t="shared" si="8"/>
        <v>-3.6148903546133759E-2</v>
      </c>
      <c r="H58" s="51">
        <f t="shared" si="5"/>
        <v>-6.9638913686980164E-2</v>
      </c>
      <c r="I58" s="54">
        <v>188064</v>
      </c>
      <c r="J58" s="47">
        <f t="shared" si="9"/>
        <v>6.0776472313567087E-2</v>
      </c>
      <c r="K58" s="48">
        <f t="shared" si="6"/>
        <v>0.22874279666000241</v>
      </c>
      <c r="L58" s="79">
        <v>129763.28947368421</v>
      </c>
      <c r="M58" s="50">
        <f t="shared" si="10"/>
        <v>-5.1901345057357995E-3</v>
      </c>
      <c r="N58" s="51">
        <f t="shared" si="7"/>
        <v>3.8855106254295446E-2</v>
      </c>
    </row>
    <row r="59" spans="1:14" x14ac:dyDescent="0.2">
      <c r="A59" s="46">
        <v>40148</v>
      </c>
      <c r="B59" s="46">
        <v>40210</v>
      </c>
      <c r="C59" s="55">
        <v>222968</v>
      </c>
      <c r="D59" s="47">
        <f t="shared" si="3"/>
        <v>5.3490009307951558E-2</v>
      </c>
      <c r="E59" s="48">
        <f t="shared" si="4"/>
        <v>0.18506707485596441</v>
      </c>
      <c r="F59" s="79">
        <v>166348</v>
      </c>
      <c r="G59" s="50">
        <f t="shared" si="8"/>
        <v>5.0130360400739926E-2</v>
      </c>
      <c r="H59" s="51">
        <f t="shared" si="5"/>
        <v>-2.985979891291668E-2</v>
      </c>
      <c r="I59" s="54">
        <v>178422</v>
      </c>
      <c r="J59" s="47">
        <f t="shared" si="9"/>
        <v>-5.1269780500255213E-2</v>
      </c>
      <c r="K59" s="48">
        <f t="shared" si="6"/>
        <v>0.27065811119736205</v>
      </c>
      <c r="L59" s="79">
        <v>127700.5</v>
      </c>
      <c r="M59" s="50">
        <f t="shared" si="10"/>
        <v>-1.5896556584306887E-2</v>
      </c>
      <c r="N59" s="51">
        <f t="shared" si="7"/>
        <v>1.0982494122969255E-2</v>
      </c>
    </row>
    <row r="60" spans="1:14" x14ac:dyDescent="0.2">
      <c r="A60" s="46">
        <v>40179</v>
      </c>
      <c r="B60" s="46">
        <v>40238</v>
      </c>
      <c r="C60" s="55">
        <v>210592</v>
      </c>
      <c r="D60" s="47">
        <f t="shared" si="3"/>
        <v>-5.5505722794302326E-2</v>
      </c>
      <c r="E60" s="48">
        <f t="shared" si="4"/>
        <v>0.16698622394130491</v>
      </c>
      <c r="F60" s="79">
        <v>161618</v>
      </c>
      <c r="G60" s="50">
        <f t="shared" si="8"/>
        <v>-2.8434366508764741E-2</v>
      </c>
      <c r="H60" s="51">
        <f t="shared" si="5"/>
        <v>-1.1957890618313427E-2</v>
      </c>
      <c r="I60" s="54">
        <v>163355</v>
      </c>
      <c r="J60" s="47">
        <f t="shared" si="9"/>
        <v>-8.444586429924561E-2</v>
      </c>
      <c r="K60" s="48">
        <f t="shared" si="6"/>
        <v>5.0527981067280514E-2</v>
      </c>
      <c r="L60" s="79">
        <v>126109.97826086957</v>
      </c>
      <c r="M60" s="50">
        <f t="shared" si="10"/>
        <v>-1.2455094060950689E-2</v>
      </c>
      <c r="N60" s="51">
        <f t="shared" si="7"/>
        <v>-1.6645042892006634E-2</v>
      </c>
    </row>
    <row r="61" spans="1:14" x14ac:dyDescent="0.2">
      <c r="A61" s="46">
        <v>40210</v>
      </c>
      <c r="B61" s="46">
        <v>40269</v>
      </c>
      <c r="C61" s="55">
        <v>193655</v>
      </c>
      <c r="D61" s="47">
        <f t="shared" si="3"/>
        <v>-8.0425657194955202E-2</v>
      </c>
      <c r="E61" s="48">
        <f t="shared" si="4"/>
        <v>8.6094535175879505E-2</v>
      </c>
      <c r="F61" s="79">
        <v>169854</v>
      </c>
      <c r="G61" s="50">
        <f t="shared" si="8"/>
        <v>5.095967033375004E-2</v>
      </c>
      <c r="H61" s="51">
        <f t="shared" si="5"/>
        <v>0.13159051844745573</v>
      </c>
      <c r="I61" s="54">
        <v>152318</v>
      </c>
      <c r="J61" s="47">
        <f t="shared" si="9"/>
        <v>-6.7564506749104747E-2</v>
      </c>
      <c r="K61" s="48">
        <f t="shared" si="6"/>
        <v>2.8064254859611282E-2</v>
      </c>
      <c r="L61" s="79">
        <v>131808.78</v>
      </c>
      <c r="M61" s="50">
        <f t="shared" si="10"/>
        <v>4.518914218938308E-2</v>
      </c>
      <c r="N61" s="51">
        <f t="shared" si="7"/>
        <v>-4.9045555684343434E-2</v>
      </c>
    </row>
    <row r="62" spans="1:14" x14ac:dyDescent="0.2">
      <c r="A62" s="46">
        <v>40238</v>
      </c>
      <c r="B62" s="46">
        <v>40299</v>
      </c>
      <c r="C62" s="55">
        <v>200056</v>
      </c>
      <c r="D62" s="47">
        <f t="shared" si="3"/>
        <v>3.3053626294182958E-2</v>
      </c>
      <c r="E62" s="48">
        <f t="shared" si="4"/>
        <v>0.15207776651617055</v>
      </c>
      <c r="F62" s="79">
        <v>174508</v>
      </c>
      <c r="G62" s="50">
        <f t="shared" si="8"/>
        <v>2.7400002354963648E-2</v>
      </c>
      <c r="H62" s="51">
        <f t="shared" si="5"/>
        <v>0.12598155926779064</v>
      </c>
      <c r="I62" s="54">
        <v>169718</v>
      </c>
      <c r="J62" s="47">
        <f t="shared" si="9"/>
        <v>0.11423469320763147</v>
      </c>
      <c r="K62" s="48">
        <f t="shared" si="6"/>
        <v>0.13761922955753514</v>
      </c>
      <c r="L62" s="79">
        <v>138894.38679245283</v>
      </c>
      <c r="M62" s="50">
        <f t="shared" si="10"/>
        <v>5.3756713266391198E-2</v>
      </c>
      <c r="N62" s="51">
        <f t="shared" si="7"/>
        <v>-3.6230414706316383E-2</v>
      </c>
    </row>
    <row r="63" spans="1:14" x14ac:dyDescent="0.2">
      <c r="A63" s="46">
        <v>40269</v>
      </c>
      <c r="B63" s="46">
        <v>40330</v>
      </c>
      <c r="C63" s="55">
        <v>210521</v>
      </c>
      <c r="D63" s="47">
        <f t="shared" si="3"/>
        <v>5.2310353101131746E-2</v>
      </c>
      <c r="E63" s="48">
        <f t="shared" si="4"/>
        <v>0.12662421063898099</v>
      </c>
      <c r="F63" s="79">
        <v>180884</v>
      </c>
      <c r="G63" s="50">
        <f t="shared" si="8"/>
        <v>3.6537006899397095E-2</v>
      </c>
      <c r="H63" s="51">
        <f t="shared" si="5"/>
        <v>0.1535822247165215</v>
      </c>
      <c r="I63" s="54">
        <v>167649</v>
      </c>
      <c r="J63" s="47">
        <f t="shared" si="9"/>
        <v>-1.2190810638824434E-2</v>
      </c>
      <c r="K63" s="48">
        <f t="shared" si="6"/>
        <v>0.20648982411698658</v>
      </c>
      <c r="L63" s="79">
        <v>141402.43137254901</v>
      </c>
      <c r="M63" s="50">
        <f t="shared" si="10"/>
        <v>1.8057206183889285E-2</v>
      </c>
      <c r="N63" s="51">
        <f t="shared" si="7"/>
        <v>1.1251521091885763E-2</v>
      </c>
    </row>
    <row r="64" spans="1:14" x14ac:dyDescent="0.2">
      <c r="A64" s="46">
        <v>40299</v>
      </c>
      <c r="B64" s="46">
        <v>40360</v>
      </c>
      <c r="C64" s="55">
        <v>238489</v>
      </c>
      <c r="D64" s="47">
        <f t="shared" si="3"/>
        <v>0.13285135449670094</v>
      </c>
      <c r="E64" s="48">
        <f t="shared" si="4"/>
        <v>0.20678767147548616</v>
      </c>
      <c r="F64" s="79">
        <v>170264</v>
      </c>
      <c r="G64" s="50">
        <f t="shared" si="8"/>
        <v>-5.8711660511709174E-2</v>
      </c>
      <c r="H64" s="51">
        <f t="shared" si="5"/>
        <v>5.6136563822000607E-2</v>
      </c>
      <c r="I64" s="54">
        <v>175068</v>
      </c>
      <c r="J64" s="47">
        <f t="shared" si="9"/>
        <v>4.4253171805379132E-2</v>
      </c>
      <c r="K64" s="48">
        <f t="shared" si="6"/>
        <v>0.16985746647154332</v>
      </c>
      <c r="L64" s="79">
        <v>143190.5625</v>
      </c>
      <c r="M64" s="50">
        <f t="shared" si="10"/>
        <v>1.2645688692154433E-2</v>
      </c>
      <c r="N64" s="51">
        <f t="shared" si="7"/>
        <v>7.1898235175875014E-2</v>
      </c>
    </row>
    <row r="65" spans="1:14" x14ac:dyDescent="0.2">
      <c r="A65" s="46">
        <v>40330</v>
      </c>
      <c r="B65" s="46">
        <v>40391</v>
      </c>
      <c r="C65" s="55">
        <v>235944</v>
      </c>
      <c r="D65" s="47">
        <f t="shared" si="3"/>
        <v>-1.0671351718527844E-2</v>
      </c>
      <c r="E65" s="48">
        <f t="shared" si="4"/>
        <v>0.1104919329028371</v>
      </c>
      <c r="F65" s="79">
        <v>164959</v>
      </c>
      <c r="G65" s="50">
        <f t="shared" si="8"/>
        <v>-3.1157496593525402E-2</v>
      </c>
      <c r="H65" s="51">
        <f t="shared" si="5"/>
        <v>5.5798413988645823E-2</v>
      </c>
      <c r="I65" s="54">
        <v>161823</v>
      </c>
      <c r="J65" s="47">
        <f t="shared" si="9"/>
        <v>-7.5656316402769264E-2</v>
      </c>
      <c r="K65" s="48">
        <f t="shared" si="6"/>
        <v>7.7993538287313147E-2</v>
      </c>
      <c r="L65" s="79">
        <v>139073.35714285713</v>
      </c>
      <c r="M65" s="50">
        <f t="shared" si="10"/>
        <v>-2.8753329027133789E-2</v>
      </c>
      <c r="N65" s="51">
        <f t="shared" si="7"/>
        <v>6.9779041620523286E-2</v>
      </c>
    </row>
    <row r="66" spans="1:14" x14ac:dyDescent="0.2">
      <c r="A66" s="46">
        <v>40360</v>
      </c>
      <c r="B66" s="46">
        <v>40422</v>
      </c>
      <c r="C66" s="55">
        <v>225600</v>
      </c>
      <c r="D66" s="47">
        <f t="shared" si="3"/>
        <v>-4.384091140270574E-2</v>
      </c>
      <c r="E66" s="48">
        <f t="shared" si="4"/>
        <v>7.8460898621807385E-2</v>
      </c>
      <c r="F66" s="79">
        <v>160568</v>
      </c>
      <c r="G66" s="50">
        <f t="shared" si="8"/>
        <v>-2.661873556459482E-2</v>
      </c>
      <c r="H66" s="51">
        <f t="shared" si="5"/>
        <v>1.9468849840256208E-3</v>
      </c>
      <c r="I66" s="54">
        <v>156892</v>
      </c>
      <c r="J66" s="47">
        <f t="shared" si="9"/>
        <v>-3.047156461071665E-2</v>
      </c>
      <c r="K66" s="48">
        <f t="shared" si="6"/>
        <v>1.6166221922847779E-2</v>
      </c>
      <c r="L66" s="79">
        <v>137014.08910891088</v>
      </c>
      <c r="M66" s="50">
        <f t="shared" si="10"/>
        <v>-1.4807063525697162E-2</v>
      </c>
      <c r="N66" s="51">
        <f t="shared" si="7"/>
        <v>8.3493102990052082E-2</v>
      </c>
    </row>
    <row r="67" spans="1:14" x14ac:dyDescent="0.2">
      <c r="A67" s="46">
        <v>40391</v>
      </c>
      <c r="B67" s="46">
        <v>40452</v>
      </c>
      <c r="C67" s="55">
        <v>205353</v>
      </c>
      <c r="D67" s="47">
        <f t="shared" si="3"/>
        <v>-8.9747340425531896E-2</v>
      </c>
      <c r="E67" s="48">
        <f t="shared" si="4"/>
        <v>-3.1353773584905653E-2</v>
      </c>
      <c r="F67" s="79">
        <v>170788</v>
      </c>
      <c r="G67" s="50">
        <f t="shared" si="8"/>
        <v>6.3649045887100852E-2</v>
      </c>
      <c r="H67" s="51">
        <f t="shared" si="5"/>
        <v>3.6781623150750731E-2</v>
      </c>
      <c r="I67" s="54">
        <v>149602</v>
      </c>
      <c r="J67" s="47">
        <f t="shared" si="9"/>
        <v>-4.6465084261785194E-2</v>
      </c>
      <c r="K67" s="48">
        <f t="shared" si="6"/>
        <v>-3.1401341517105608E-2</v>
      </c>
      <c r="L67" s="79">
        <v>126348.55681818182</v>
      </c>
      <c r="M67" s="50">
        <f t="shared" si="10"/>
        <v>-7.7842595313326823E-2</v>
      </c>
      <c r="N67" s="51">
        <f t="shared" si="7"/>
        <v>2.3632205643202564E-2</v>
      </c>
    </row>
    <row r="68" spans="1:14" x14ac:dyDescent="0.2">
      <c r="A68" s="46">
        <v>40422</v>
      </c>
      <c r="B68" s="46">
        <v>40483</v>
      </c>
      <c r="C68" s="55">
        <v>202351</v>
      </c>
      <c r="D68" s="47">
        <f t="shared" ref="D68:D73" si="11">IFERROR(C68/C67-1,".")</f>
        <v>-1.4618729699590438E-2</v>
      </c>
      <c r="E68" s="48">
        <f t="shared" ref="E68:E73" si="12">IFERROR(C68/C56-1,".")</f>
        <v>5.9656675830594974E-3</v>
      </c>
      <c r="F68" s="56">
        <v>168277</v>
      </c>
      <c r="G68" s="50">
        <f t="shared" ref="G68:G73" si="13">IFERROR(F68/F67-1,".")</f>
        <v>-1.4702438110405835E-2</v>
      </c>
      <c r="H68" s="51">
        <f t="shared" ref="H68:H73" si="14">IFERROR(F68/F56-1,".")</f>
        <v>2.3564046884789303E-2</v>
      </c>
      <c r="I68" s="54">
        <v>146090</v>
      </c>
      <c r="J68" s="47">
        <f t="shared" ref="J68:J73" si="15">IFERROR(I68/I67-1,".")</f>
        <v>-2.3475621983663375E-2</v>
      </c>
      <c r="K68" s="48">
        <f t="shared" ref="K68:K73" si="16">IFERROR(I68/I56-1,".")</f>
        <v>-0.13271909098464785</v>
      </c>
      <c r="L68" s="79">
        <v>128886</v>
      </c>
      <c r="M68" s="50">
        <f t="shared" ref="M68:M75" si="17">IFERROR(L68/L67-1,".")</f>
        <v>2.0082882192866025E-2</v>
      </c>
      <c r="N68" s="51">
        <f t="shared" ref="N68:N74" si="18">IFERROR(L68/L56-1,".")</f>
        <v>3.1313180461705725E-2</v>
      </c>
    </row>
    <row r="69" spans="1:14" x14ac:dyDescent="0.2">
      <c r="A69" s="46">
        <v>40452</v>
      </c>
      <c r="B69" s="46">
        <v>40513</v>
      </c>
      <c r="C69" s="55">
        <v>198991</v>
      </c>
      <c r="D69" s="47">
        <f t="shared" si="11"/>
        <v>-1.6604810453123564E-2</v>
      </c>
      <c r="E69" s="48">
        <f t="shared" si="12"/>
        <v>-5.6489888812498501E-2</v>
      </c>
      <c r="F69" s="56">
        <v>168345</v>
      </c>
      <c r="G69" s="50">
        <f t="shared" si="13"/>
        <v>4.0409562804177845E-4</v>
      </c>
      <c r="H69" s="51">
        <f t="shared" si="14"/>
        <v>2.4320344634555902E-2</v>
      </c>
      <c r="I69" s="54">
        <v>160130</v>
      </c>
      <c r="J69" s="47">
        <f t="shared" si="15"/>
        <v>9.6105140666712385E-2</v>
      </c>
      <c r="K69" s="48">
        <f t="shared" si="16"/>
        <v>-9.6785474564129781E-2</v>
      </c>
      <c r="L69" s="79">
        <v>125000</v>
      </c>
      <c r="M69" s="50">
        <f t="shared" si="17"/>
        <v>-3.0150675791009163E-2</v>
      </c>
      <c r="N69" s="51">
        <f t="shared" si="18"/>
        <v>-4.1707144669746787E-2</v>
      </c>
    </row>
    <row r="70" spans="1:14" x14ac:dyDescent="0.2">
      <c r="A70" s="46">
        <v>40483</v>
      </c>
      <c r="B70" s="57">
        <v>40544</v>
      </c>
      <c r="C70" s="78">
        <v>197442</v>
      </c>
      <c r="D70" s="47">
        <f t="shared" si="11"/>
        <v>-7.7842716504766818E-3</v>
      </c>
      <c r="E70" s="48">
        <f t="shared" si="12"/>
        <v>-6.7116472239152958E-2</v>
      </c>
      <c r="F70" s="56">
        <v>159840</v>
      </c>
      <c r="G70" s="50">
        <f t="shared" si="13"/>
        <v>-5.0521251002405787E-2</v>
      </c>
      <c r="H70" s="51">
        <f t="shared" si="14"/>
        <v>9.0463173975896538E-3</v>
      </c>
      <c r="I70" s="78">
        <v>157451</v>
      </c>
      <c r="J70" s="47">
        <f t="shared" si="15"/>
        <v>-1.6730156747642555E-2</v>
      </c>
      <c r="K70" s="48">
        <f t="shared" si="16"/>
        <v>-0.16277969201973796</v>
      </c>
      <c r="L70" s="56">
        <v>129182</v>
      </c>
      <c r="M70" s="50">
        <f t="shared" si="17"/>
        <v>3.345599999999993E-2</v>
      </c>
      <c r="N70" s="51">
        <f t="shared" si="18"/>
        <v>-4.4796141962947233E-3</v>
      </c>
    </row>
    <row r="71" spans="1:14" x14ac:dyDescent="0.2">
      <c r="A71" s="46">
        <v>40513</v>
      </c>
      <c r="B71" s="57">
        <v>40575</v>
      </c>
      <c r="C71" s="78">
        <v>176272</v>
      </c>
      <c r="D71" s="47">
        <f t="shared" si="11"/>
        <v>-0.10722136120987424</v>
      </c>
      <c r="E71" s="48">
        <f t="shared" si="12"/>
        <v>-0.20942915575329191</v>
      </c>
      <c r="F71" s="56">
        <v>162889</v>
      </c>
      <c r="G71" s="50">
        <f t="shared" si="13"/>
        <v>1.9075325325325299E-2</v>
      </c>
      <c r="H71" s="51">
        <f t="shared" si="14"/>
        <v>-2.0793757664654855E-2</v>
      </c>
      <c r="I71" s="78">
        <v>179580</v>
      </c>
      <c r="J71" s="47">
        <f t="shared" si="15"/>
        <v>0.14054531250992364</v>
      </c>
      <c r="K71" s="48">
        <f t="shared" si="16"/>
        <v>6.4902310253220907E-3</v>
      </c>
      <c r="L71" s="56">
        <v>135890</v>
      </c>
      <c r="M71" s="50">
        <f t="shared" si="17"/>
        <v>5.1926739019368062E-2</v>
      </c>
      <c r="N71" s="51">
        <f t="shared" si="18"/>
        <v>6.4130524156130964E-2</v>
      </c>
    </row>
    <row r="72" spans="1:14" x14ac:dyDescent="0.2">
      <c r="A72" s="46">
        <v>40544</v>
      </c>
      <c r="B72" s="57">
        <v>40603</v>
      </c>
      <c r="C72" s="78">
        <v>191539</v>
      </c>
      <c r="D72" s="47">
        <f t="shared" si="11"/>
        <v>8.6610465644004764E-2</v>
      </c>
      <c r="E72" s="48">
        <f t="shared" si="12"/>
        <v>-9.047352226105454E-2</v>
      </c>
      <c r="F72" s="56">
        <v>162855</v>
      </c>
      <c r="G72" s="50">
        <f t="shared" si="13"/>
        <v>-2.0873109909202991E-4</v>
      </c>
      <c r="H72" s="51">
        <f t="shared" si="14"/>
        <v>7.6538504374512595E-3</v>
      </c>
      <c r="I72" s="78">
        <v>153043</v>
      </c>
      <c r="J72" s="47">
        <f t="shared" si="15"/>
        <v>-0.14777258046553066</v>
      </c>
      <c r="K72" s="48">
        <f t="shared" si="16"/>
        <v>-6.3126319977962142E-2</v>
      </c>
      <c r="L72" s="56">
        <v>146708</v>
      </c>
      <c r="M72" s="50">
        <f t="shared" si="17"/>
        <v>7.96085068805652E-2</v>
      </c>
      <c r="N72" s="51">
        <f t="shared" si="18"/>
        <v>0.16333379819098548</v>
      </c>
    </row>
    <row r="73" spans="1:14" x14ac:dyDescent="0.2">
      <c r="A73" s="46">
        <v>40575</v>
      </c>
      <c r="B73" s="57">
        <v>40634</v>
      </c>
      <c r="C73" s="78">
        <v>192061</v>
      </c>
      <c r="D73" s="47">
        <f t="shared" si="11"/>
        <v>2.7252935433514924E-3</v>
      </c>
      <c r="E73" s="48">
        <f t="shared" si="12"/>
        <v>-8.2311326844130006E-3</v>
      </c>
      <c r="F73" s="56">
        <v>161267</v>
      </c>
      <c r="G73" s="50">
        <f t="shared" si="13"/>
        <v>-9.7510054956863046E-3</v>
      </c>
      <c r="H73" s="51">
        <f t="shared" si="14"/>
        <v>-5.0555182686307099E-2</v>
      </c>
      <c r="I73" s="78">
        <v>160880</v>
      </c>
      <c r="J73" s="47">
        <f t="shared" si="15"/>
        <v>5.1207830479015781E-2</v>
      </c>
      <c r="K73" s="48">
        <f t="shared" si="16"/>
        <v>5.6211347312858706E-2</v>
      </c>
      <c r="L73" s="56">
        <v>138613</v>
      </c>
      <c r="M73" s="50">
        <f t="shared" si="17"/>
        <v>-5.5177631758322687E-2</v>
      </c>
      <c r="N73" s="51">
        <f t="shared" si="18"/>
        <v>5.1621902577354772E-2</v>
      </c>
    </row>
    <row r="74" spans="1:14" x14ac:dyDescent="0.2">
      <c r="A74" s="46">
        <v>40603</v>
      </c>
      <c r="B74" s="57">
        <v>40664</v>
      </c>
      <c r="C74" s="78">
        <v>215847</v>
      </c>
      <c r="D74" s="47">
        <f t="shared" ref="D74:D80" si="19">IFERROR(C74/C73-1,".")</f>
        <v>0.12384606973826018</v>
      </c>
      <c r="E74" s="48">
        <f t="shared" ref="E74:E79" si="20">IFERROR(C74/C62-1,".")</f>
        <v>7.8932898788339312E-2</v>
      </c>
      <c r="F74" s="56">
        <v>160922</v>
      </c>
      <c r="G74" s="50">
        <f t="shared" ref="G74:G80" si="21">IFERROR(F74/F73-1,".")</f>
        <v>-2.1393093441312017E-3</v>
      </c>
      <c r="H74" s="51">
        <f t="shared" ref="H74:H79" si="22">IFERROR(F74/F62-1,".")</f>
        <v>-7.7853164324844681E-2</v>
      </c>
      <c r="I74" s="78">
        <v>142978</v>
      </c>
      <c r="J74" s="47">
        <f t="shared" ref="J74:J80" si="23">IFERROR(I74/I73-1,".")</f>
        <v>-0.1112754848334162</v>
      </c>
      <c r="K74" s="48">
        <f t="shared" ref="K74:K79" si="24">IFERROR(I74/I62-1,".")</f>
        <v>-0.15755547437513995</v>
      </c>
      <c r="L74" s="56">
        <v>133773</v>
      </c>
      <c r="M74" s="50">
        <f t="shared" si="17"/>
        <v>-3.4917359843593343E-2</v>
      </c>
      <c r="N74" s="51">
        <f t="shared" si="18"/>
        <v>-3.6872525310224558E-2</v>
      </c>
    </row>
    <row r="75" spans="1:14" x14ac:dyDescent="0.2">
      <c r="A75" s="46">
        <v>40634</v>
      </c>
      <c r="B75" s="57">
        <v>40695</v>
      </c>
      <c r="C75" s="78">
        <v>226053</v>
      </c>
      <c r="D75" s="47">
        <f t="shared" si="19"/>
        <v>4.7283492473835675E-2</v>
      </c>
      <c r="E75" s="48">
        <f t="shared" si="20"/>
        <v>7.3778862916288546E-2</v>
      </c>
      <c r="F75" s="56">
        <v>161350</v>
      </c>
      <c r="G75" s="50">
        <f t="shared" si="21"/>
        <v>2.6596736307029634E-3</v>
      </c>
      <c r="H75" s="51">
        <f t="shared" si="22"/>
        <v>-0.10799186218792156</v>
      </c>
      <c r="I75" s="78">
        <v>151714</v>
      </c>
      <c r="J75" s="47">
        <f t="shared" si="23"/>
        <v>6.1100309138468756E-2</v>
      </c>
      <c r="K75" s="48">
        <f t="shared" si="24"/>
        <v>-9.5049776616621617E-2</v>
      </c>
      <c r="L75" s="56">
        <v>127025</v>
      </c>
      <c r="M75" s="50">
        <f t="shared" si="17"/>
        <v>-5.0443662024474256E-2</v>
      </c>
      <c r="N75" s="51">
        <f t="shared" ref="N75:N80" si="25">IFERROR(L75/L63-1,".")</f>
        <v>-0.10167739856374314</v>
      </c>
    </row>
    <row r="76" spans="1:14" x14ac:dyDescent="0.2">
      <c r="A76" s="46">
        <v>40664</v>
      </c>
      <c r="B76" s="57">
        <v>40725</v>
      </c>
      <c r="C76" s="78">
        <v>231054</v>
      </c>
      <c r="D76" s="47">
        <f t="shared" si="19"/>
        <v>2.2123130416318304E-2</v>
      </c>
      <c r="E76" s="48">
        <f t="shared" si="20"/>
        <v>-3.1175442053931191E-2</v>
      </c>
      <c r="F76" s="56">
        <v>180119</v>
      </c>
      <c r="G76" s="50">
        <f t="shared" si="21"/>
        <v>0.1163247598388597</v>
      </c>
      <c r="H76" s="51">
        <f t="shared" si="22"/>
        <v>5.7880702908424508E-2</v>
      </c>
      <c r="I76" s="78">
        <v>163193</v>
      </c>
      <c r="J76" s="47">
        <f t="shared" si="23"/>
        <v>7.5662101058570741E-2</v>
      </c>
      <c r="K76" s="48">
        <f t="shared" si="24"/>
        <v>-6.7830785751822109E-2</v>
      </c>
      <c r="L76" s="56">
        <v>138642</v>
      </c>
      <c r="M76" s="50">
        <f t="shared" ref="M76:M82" si="26">IFERROR(L76/L75-1,".")</f>
        <v>9.1454438102735791E-2</v>
      </c>
      <c r="N76" s="51">
        <f t="shared" si="25"/>
        <v>-3.1765798112567634E-2</v>
      </c>
    </row>
    <row r="77" spans="1:14" x14ac:dyDescent="0.2">
      <c r="A77" s="46">
        <v>40695</v>
      </c>
      <c r="B77" s="57">
        <v>40756</v>
      </c>
      <c r="C77" s="78">
        <v>223347</v>
      </c>
      <c r="D77" s="47">
        <f t="shared" si="19"/>
        <v>-3.3355838894803758E-2</v>
      </c>
      <c r="E77" s="48">
        <f t="shared" si="20"/>
        <v>-5.3389787407181366E-2</v>
      </c>
      <c r="F77" s="56">
        <v>174459</v>
      </c>
      <c r="G77" s="50">
        <f t="shared" si="21"/>
        <v>-3.142366990711698E-2</v>
      </c>
      <c r="H77" s="51">
        <f t="shared" si="22"/>
        <v>5.7590067835037839E-2</v>
      </c>
      <c r="I77" s="78">
        <v>173953</v>
      </c>
      <c r="J77" s="47">
        <f t="shared" si="23"/>
        <v>6.5934200609094828E-2</v>
      </c>
      <c r="K77" s="48">
        <f t="shared" si="24"/>
        <v>7.4958442248629575E-2</v>
      </c>
      <c r="L77" s="56">
        <v>136672</v>
      </c>
      <c r="M77" s="50">
        <f t="shared" si="26"/>
        <v>-1.4209258377692158E-2</v>
      </c>
      <c r="N77" s="51">
        <f t="shared" si="25"/>
        <v>-1.7266838107535154E-2</v>
      </c>
    </row>
    <row r="78" spans="1:14" x14ac:dyDescent="0.2">
      <c r="A78" s="46">
        <v>40725</v>
      </c>
      <c r="B78" s="57">
        <v>40787</v>
      </c>
      <c r="C78" s="78">
        <v>201710</v>
      </c>
      <c r="D78" s="47">
        <f t="shared" si="19"/>
        <v>-9.6876161309531805E-2</v>
      </c>
      <c r="E78" s="48">
        <f t="shared" si="20"/>
        <v>-0.10589539007092197</v>
      </c>
      <c r="F78" s="56">
        <v>178686</v>
      </c>
      <c r="G78" s="50">
        <f t="shared" si="21"/>
        <v>2.4229188519938827E-2</v>
      </c>
      <c r="H78" s="51">
        <f t="shared" si="22"/>
        <v>0.11283692890239649</v>
      </c>
      <c r="I78" s="78">
        <v>173571</v>
      </c>
      <c r="J78" s="47">
        <f t="shared" si="23"/>
        <v>-2.1959954700407902E-3</v>
      </c>
      <c r="K78" s="48">
        <f t="shared" si="24"/>
        <v>0.10630879840909668</v>
      </c>
      <c r="L78" s="56">
        <v>136562</v>
      </c>
      <c r="M78" s="50">
        <f t="shared" si="26"/>
        <v>-8.0484664013114049E-4</v>
      </c>
      <c r="N78" s="51">
        <f t="shared" si="25"/>
        <v>-3.2995811733749214E-3</v>
      </c>
    </row>
    <row r="79" spans="1:14" x14ac:dyDescent="0.2">
      <c r="A79" s="46">
        <v>40756</v>
      </c>
      <c r="B79" s="57">
        <v>40817</v>
      </c>
      <c r="C79" s="78">
        <v>205454</v>
      </c>
      <c r="D79" s="47">
        <f t="shared" si="19"/>
        <v>1.8561300877497411E-2</v>
      </c>
      <c r="E79" s="48">
        <f t="shared" si="20"/>
        <v>4.9183600921343107E-4</v>
      </c>
      <c r="F79" s="56">
        <v>164465</v>
      </c>
      <c r="G79" s="50">
        <f t="shared" si="21"/>
        <v>-7.9586537277682612E-2</v>
      </c>
      <c r="H79" s="51">
        <f t="shared" si="22"/>
        <v>-3.7022507436119678E-2</v>
      </c>
      <c r="I79" s="78">
        <v>174318</v>
      </c>
      <c r="J79" s="47">
        <f t="shared" si="23"/>
        <v>4.3037143301587477E-3</v>
      </c>
      <c r="K79" s="48">
        <f t="shared" si="24"/>
        <v>0.16521169503081512</v>
      </c>
      <c r="L79" s="56">
        <v>127636</v>
      </c>
      <c r="M79" s="50">
        <f t="shared" si="26"/>
        <v>-6.5362253042574037E-2</v>
      </c>
      <c r="N79" s="51">
        <f t="shared" si="25"/>
        <v>1.018961525354678E-2</v>
      </c>
    </row>
    <row r="80" spans="1:14" x14ac:dyDescent="0.2">
      <c r="A80" s="46">
        <v>40787</v>
      </c>
      <c r="B80" s="57">
        <v>40848</v>
      </c>
      <c r="C80" s="78">
        <v>201847</v>
      </c>
      <c r="D80" s="47">
        <f t="shared" si="19"/>
        <v>-1.7556241299755637E-2</v>
      </c>
      <c r="E80" s="48">
        <f t="shared" ref="E80:E85" si="27">IFERROR(C80/C68-1,".")</f>
        <v>-2.4907215679684791E-3</v>
      </c>
      <c r="F80" s="56">
        <v>171121</v>
      </c>
      <c r="G80" s="50">
        <f t="shared" si="21"/>
        <v>4.0470616848569563E-2</v>
      </c>
      <c r="H80" s="51">
        <f t="shared" ref="H80:H85" si="28">IFERROR(F80/F68-1,".")</f>
        <v>1.6900705384574222E-2</v>
      </c>
      <c r="I80" s="78">
        <v>155165</v>
      </c>
      <c r="J80" s="47">
        <f t="shared" si="23"/>
        <v>-0.10987390860381596</v>
      </c>
      <c r="K80" s="48">
        <f t="shared" ref="K80:K85" si="29">IFERROR(I80/I68-1,".")</f>
        <v>6.2119241563419747E-2</v>
      </c>
      <c r="L80" s="56">
        <v>127504</v>
      </c>
      <c r="M80" s="50">
        <f t="shared" si="26"/>
        <v>-1.0341909806010907E-3</v>
      </c>
      <c r="N80" s="51">
        <f t="shared" si="25"/>
        <v>-1.0722654128454634E-2</v>
      </c>
    </row>
    <row r="81" spans="1:14" x14ac:dyDescent="0.2">
      <c r="A81" s="46">
        <v>40817</v>
      </c>
      <c r="B81" s="57">
        <v>40878</v>
      </c>
      <c r="C81" s="78">
        <v>191625</v>
      </c>
      <c r="D81" s="47">
        <f t="shared" ref="D81:D87" si="30">IFERROR(C81/C80-1,".")</f>
        <v>-5.0642318191501445E-2</v>
      </c>
      <c r="E81" s="48">
        <f t="shared" si="27"/>
        <v>-3.7016749501233681E-2</v>
      </c>
      <c r="F81" s="56">
        <v>169438</v>
      </c>
      <c r="G81" s="50">
        <f t="shared" ref="G81:G87" si="31">IFERROR(F81/F80-1,".")</f>
        <v>-9.8351458909192724E-3</v>
      </c>
      <c r="H81" s="51">
        <f t="shared" si="28"/>
        <v>6.4926193234131624E-3</v>
      </c>
      <c r="I81" s="78">
        <v>142359</v>
      </c>
      <c r="J81" s="47">
        <f t="shared" ref="J81:J87" si="32">IFERROR(I81/I80-1,".")</f>
        <v>-8.2531498727161368E-2</v>
      </c>
      <c r="K81" s="48">
        <f t="shared" si="29"/>
        <v>-0.11097857990382809</v>
      </c>
      <c r="L81" s="56">
        <v>124710</v>
      </c>
      <c r="M81" s="50">
        <f t="shared" si="26"/>
        <v>-2.1913038022336573E-2</v>
      </c>
      <c r="N81" s="51">
        <f t="shared" ref="N81:N86" si="33">IFERROR(L81/L69-1,".")</f>
        <v>-2.3199999999999887E-3</v>
      </c>
    </row>
    <row r="82" spans="1:14" x14ac:dyDescent="0.2">
      <c r="A82" s="46">
        <v>40848</v>
      </c>
      <c r="B82" s="57">
        <v>40909</v>
      </c>
      <c r="C82" s="78">
        <v>185394</v>
      </c>
      <c r="D82" s="47">
        <f t="shared" si="30"/>
        <v>-3.2516634050880677E-2</v>
      </c>
      <c r="E82" s="48">
        <f t="shared" si="27"/>
        <v>-6.1020451575652612E-2</v>
      </c>
      <c r="F82" s="56">
        <v>163983</v>
      </c>
      <c r="G82" s="50">
        <f t="shared" si="31"/>
        <v>-3.2194667075862604E-2</v>
      </c>
      <c r="H82" s="51">
        <f t="shared" si="28"/>
        <v>2.5919669669669743E-2</v>
      </c>
      <c r="I82" s="78">
        <v>119694</v>
      </c>
      <c r="J82" s="47">
        <f t="shared" si="32"/>
        <v>-0.15921016584831305</v>
      </c>
      <c r="K82" s="48">
        <f t="shared" si="29"/>
        <v>-0.23980158906580462</v>
      </c>
      <c r="L82" s="56">
        <v>132994</v>
      </c>
      <c r="M82" s="50">
        <f t="shared" si="26"/>
        <v>6.6426108571886688E-2</v>
      </c>
      <c r="N82" s="51">
        <f t="shared" si="33"/>
        <v>2.9508755089718397E-2</v>
      </c>
    </row>
    <row r="83" spans="1:14" x14ac:dyDescent="0.2">
      <c r="A83" s="46">
        <v>40878</v>
      </c>
      <c r="B83" s="57">
        <v>40940</v>
      </c>
      <c r="C83" s="78">
        <v>182300</v>
      </c>
      <c r="D83" s="47">
        <f t="shared" si="30"/>
        <v>-1.6688781729721547E-2</v>
      </c>
      <c r="E83" s="48">
        <f t="shared" si="27"/>
        <v>3.4197149859308329E-2</v>
      </c>
      <c r="F83" s="56">
        <v>156134</v>
      </c>
      <c r="G83" s="50">
        <f t="shared" si="31"/>
        <v>-4.7864717684150238E-2</v>
      </c>
      <c r="H83" s="51">
        <f t="shared" si="28"/>
        <v>-4.1469958069605628E-2</v>
      </c>
      <c r="I83" s="78">
        <v>131899</v>
      </c>
      <c r="J83" s="47">
        <f t="shared" si="32"/>
        <v>0.10196835263254633</v>
      </c>
      <c r="K83" s="48">
        <f t="shared" si="29"/>
        <v>-0.26551397705757884</v>
      </c>
      <c r="L83" s="56">
        <v>138311</v>
      </c>
      <c r="M83" s="50">
        <f t="shared" ref="M83:M88" si="34">IFERROR(L83/L82-1,".")</f>
        <v>3.9979247184083411E-2</v>
      </c>
      <c r="N83" s="51">
        <f t="shared" si="33"/>
        <v>1.781588049157401E-2</v>
      </c>
    </row>
    <row r="84" spans="1:14" x14ac:dyDescent="0.2">
      <c r="A84" s="46">
        <v>40909</v>
      </c>
      <c r="B84" s="57">
        <v>40969</v>
      </c>
      <c r="C84" s="78">
        <v>192514</v>
      </c>
      <c r="D84" s="47">
        <f t="shared" si="30"/>
        <v>5.6028524410312697E-2</v>
      </c>
      <c r="E84" s="48">
        <f t="shared" si="27"/>
        <v>5.0903471355703278E-3</v>
      </c>
      <c r="F84" s="56">
        <v>165512</v>
      </c>
      <c r="G84" s="50">
        <f t="shared" si="31"/>
        <v>6.0063791358704766E-2</v>
      </c>
      <c r="H84" s="51">
        <f t="shared" si="28"/>
        <v>1.6315126953424741E-2</v>
      </c>
      <c r="I84" s="78">
        <v>151774</v>
      </c>
      <c r="J84" s="47">
        <f t="shared" si="32"/>
        <v>0.15068347750930644</v>
      </c>
      <c r="K84" s="48">
        <f t="shared" si="29"/>
        <v>-8.2917872754716404E-3</v>
      </c>
      <c r="L84" s="56">
        <v>143507</v>
      </c>
      <c r="M84" s="50">
        <f t="shared" si="34"/>
        <v>3.7567510899350065E-2</v>
      </c>
      <c r="N84" s="51">
        <f t="shared" si="33"/>
        <v>-2.1818851051067401E-2</v>
      </c>
    </row>
    <row r="85" spans="1:14" x14ac:dyDescent="0.2">
      <c r="A85" s="46">
        <v>40940</v>
      </c>
      <c r="B85" s="57">
        <v>41000</v>
      </c>
      <c r="C85" s="78">
        <v>196674</v>
      </c>
      <c r="D85" s="47">
        <f t="shared" si="30"/>
        <v>2.1608818059985158E-2</v>
      </c>
      <c r="E85" s="48">
        <f t="shared" si="27"/>
        <v>2.401841081739664E-2</v>
      </c>
      <c r="F85" s="56">
        <v>172582</v>
      </c>
      <c r="G85" s="50">
        <f t="shared" si="31"/>
        <v>4.2715936004640076E-2</v>
      </c>
      <c r="H85" s="51">
        <f t="shared" si="28"/>
        <v>7.016314559085246E-2</v>
      </c>
      <c r="I85" s="78">
        <v>160982</v>
      </c>
      <c r="J85" s="47">
        <f t="shared" si="32"/>
        <v>6.0669152819323502E-2</v>
      </c>
      <c r="K85" s="48">
        <f t="shared" si="29"/>
        <v>6.3401292889109229E-4</v>
      </c>
      <c r="L85" s="56">
        <v>131570</v>
      </c>
      <c r="M85" s="50">
        <f t="shared" si="34"/>
        <v>-8.3180611398747106E-2</v>
      </c>
      <c r="N85" s="51">
        <f t="shared" si="33"/>
        <v>-5.0810530036865198E-2</v>
      </c>
    </row>
    <row r="86" spans="1:14" x14ac:dyDescent="0.2">
      <c r="A86" s="46">
        <v>40969</v>
      </c>
      <c r="B86" s="57">
        <v>41030</v>
      </c>
      <c r="C86" s="78">
        <v>207938</v>
      </c>
      <c r="D86" s="47">
        <f t="shared" si="30"/>
        <v>5.7272440688652226E-2</v>
      </c>
      <c r="E86" s="48">
        <f t="shared" ref="E86:E91" si="35">IFERROR(C86/C74-1,".")</f>
        <v>-3.6641695274893804E-2</v>
      </c>
      <c r="F86" s="56">
        <v>181245</v>
      </c>
      <c r="G86" s="50">
        <f t="shared" si="31"/>
        <v>5.0196428364487566E-2</v>
      </c>
      <c r="H86" s="51">
        <f t="shared" ref="H86:H91" si="36">IFERROR(F86/F74-1,".")</f>
        <v>0.12629099812331446</v>
      </c>
      <c r="I86" s="78">
        <v>150348</v>
      </c>
      <c r="J86" s="47">
        <f t="shared" si="32"/>
        <v>-6.6057074704004126E-2</v>
      </c>
      <c r="K86" s="48">
        <f t="shared" ref="K86:K91" si="37">IFERROR(I86/I74-1,".")</f>
        <v>5.1546391752577359E-2</v>
      </c>
      <c r="L86" s="56">
        <v>134799</v>
      </c>
      <c r="M86" s="50">
        <f t="shared" si="34"/>
        <v>2.4542068860682553E-2</v>
      </c>
      <c r="N86" s="51">
        <f t="shared" si="33"/>
        <v>7.6697091341302315E-3</v>
      </c>
    </row>
    <row r="87" spans="1:14" x14ac:dyDescent="0.2">
      <c r="A87" s="46">
        <v>41000</v>
      </c>
      <c r="B87" s="57">
        <v>41061</v>
      </c>
      <c r="C87" s="78">
        <v>226892</v>
      </c>
      <c r="D87" s="47">
        <f t="shared" si="30"/>
        <v>9.115217035847234E-2</v>
      </c>
      <c r="E87" s="48">
        <f t="shared" si="35"/>
        <v>3.7115189800622783E-3</v>
      </c>
      <c r="F87" s="56">
        <v>177278</v>
      </c>
      <c r="G87" s="50">
        <f t="shared" si="31"/>
        <v>-2.1887500344837107E-2</v>
      </c>
      <c r="H87" s="51">
        <f t="shared" si="36"/>
        <v>9.8717074682367567E-2</v>
      </c>
      <c r="I87" s="78">
        <v>163521</v>
      </c>
      <c r="J87" s="47">
        <f t="shared" si="32"/>
        <v>8.7616729188283227E-2</v>
      </c>
      <c r="K87" s="48">
        <f t="shared" si="37"/>
        <v>7.7824063698801682E-2</v>
      </c>
      <c r="L87" s="56">
        <v>138923</v>
      </c>
      <c r="M87" s="50">
        <f t="shared" si="34"/>
        <v>3.059369876631135E-2</v>
      </c>
      <c r="N87" s="51">
        <f t="shared" ref="N87:N92" si="38">IFERROR(L87/L75-1,".")</f>
        <v>9.3666601062782906E-2</v>
      </c>
    </row>
    <row r="88" spans="1:14" x14ac:dyDescent="0.2">
      <c r="A88" s="46">
        <v>41030</v>
      </c>
      <c r="B88" s="57">
        <v>41091</v>
      </c>
      <c r="C88" s="78">
        <v>224609</v>
      </c>
      <c r="D88" s="47">
        <f t="shared" ref="D88:D93" si="39">IFERROR(C88/C87-1,".")</f>
        <v>-1.0062055956137739E-2</v>
      </c>
      <c r="E88" s="48">
        <f t="shared" si="35"/>
        <v>-2.789391224562221E-2</v>
      </c>
      <c r="F88" s="56">
        <v>180845</v>
      </c>
      <c r="G88" s="50">
        <f t="shared" ref="G88:G93" si="40">IFERROR(F88/F87-1,".")</f>
        <v>2.0120939992554154E-2</v>
      </c>
      <c r="H88" s="51">
        <f t="shared" si="36"/>
        <v>4.0306686135276326E-3</v>
      </c>
      <c r="I88" s="78">
        <v>167957</v>
      </c>
      <c r="J88" s="47">
        <f t="shared" ref="J88:J93" si="41">IFERROR(I88/I87-1,".")</f>
        <v>2.7128014138856793E-2</v>
      </c>
      <c r="K88" s="48">
        <f t="shared" si="37"/>
        <v>2.9192428596814812E-2</v>
      </c>
      <c r="L88" s="56">
        <v>147575</v>
      </c>
      <c r="M88" s="50">
        <f t="shared" si="34"/>
        <v>6.2279104251995676E-2</v>
      </c>
      <c r="N88" s="51">
        <f t="shared" si="38"/>
        <v>6.4432134562398158E-2</v>
      </c>
    </row>
    <row r="89" spans="1:14" x14ac:dyDescent="0.2">
      <c r="A89" s="46">
        <v>41061</v>
      </c>
      <c r="B89" s="57">
        <v>41122</v>
      </c>
      <c r="C89" s="78">
        <v>221549</v>
      </c>
      <c r="D89" s="47">
        <f t="shared" si="39"/>
        <v>-1.3623674919526874E-2</v>
      </c>
      <c r="E89" s="48">
        <f t="shared" si="35"/>
        <v>-8.0502536411950487E-3</v>
      </c>
      <c r="F89" s="56">
        <v>172429</v>
      </c>
      <c r="G89" s="50">
        <f t="shared" si="40"/>
        <v>-4.6537089773010076E-2</v>
      </c>
      <c r="H89" s="51">
        <f t="shared" si="36"/>
        <v>-1.1635971775603382E-2</v>
      </c>
      <c r="I89" s="78">
        <v>180061</v>
      </c>
      <c r="J89" s="47">
        <f t="shared" si="41"/>
        <v>7.2066064528421014E-2</v>
      </c>
      <c r="K89" s="48">
        <f t="shared" si="37"/>
        <v>3.5112932803688324E-2</v>
      </c>
      <c r="L89" s="56">
        <v>139967</v>
      </c>
      <c r="M89" s="50">
        <f t="shared" ref="M89:M95" si="42">IFERROR(L89/L88-1,".")</f>
        <v>-5.1553447399627306E-2</v>
      </c>
      <c r="N89" s="51">
        <f t="shared" si="38"/>
        <v>2.410881526574582E-2</v>
      </c>
    </row>
    <row r="90" spans="1:14" x14ac:dyDescent="0.2">
      <c r="A90" s="46">
        <v>41091</v>
      </c>
      <c r="B90" s="57">
        <v>41153</v>
      </c>
      <c r="C90" s="78">
        <v>210181</v>
      </c>
      <c r="D90" s="47">
        <f t="shared" si="39"/>
        <v>-5.1311448031812423E-2</v>
      </c>
      <c r="E90" s="48">
        <f t="shared" si="35"/>
        <v>4.1995934757820708E-2</v>
      </c>
      <c r="F90" s="56">
        <v>165780</v>
      </c>
      <c r="G90" s="50">
        <f t="shared" si="40"/>
        <v>-3.8560798937533725E-2</v>
      </c>
      <c r="H90" s="51">
        <f t="shared" si="36"/>
        <v>-7.2227258990631649E-2</v>
      </c>
      <c r="I90" s="78">
        <v>151030</v>
      </c>
      <c r="J90" s="47">
        <f t="shared" si="41"/>
        <v>-0.16122869472012258</v>
      </c>
      <c r="K90" s="48">
        <f t="shared" si="37"/>
        <v>-0.12986616427859488</v>
      </c>
      <c r="L90" s="56">
        <v>131634</v>
      </c>
      <c r="M90" s="50">
        <f t="shared" si="42"/>
        <v>-5.9535461930312117E-2</v>
      </c>
      <c r="N90" s="51">
        <f t="shared" si="38"/>
        <v>-3.6086173313220393E-2</v>
      </c>
    </row>
    <row r="91" spans="1:14" x14ac:dyDescent="0.2">
      <c r="A91" s="46">
        <v>41122</v>
      </c>
      <c r="B91" s="57">
        <v>41183</v>
      </c>
      <c r="C91" s="78">
        <v>196157</v>
      </c>
      <c r="D91" s="47">
        <f t="shared" si="39"/>
        <v>-6.6723443127590043E-2</v>
      </c>
      <c r="E91" s="48">
        <f t="shared" si="35"/>
        <v>-4.5251005091163976E-2</v>
      </c>
      <c r="F91" s="56">
        <v>164151</v>
      </c>
      <c r="G91" s="50">
        <f t="shared" si="40"/>
        <v>-9.8262757871878659E-3</v>
      </c>
      <c r="H91" s="51">
        <f t="shared" si="36"/>
        <v>-1.9092208068586247E-3</v>
      </c>
      <c r="I91" s="78">
        <v>148979</v>
      </c>
      <c r="J91" s="47">
        <f t="shared" si="41"/>
        <v>-1.3580083427133682E-2</v>
      </c>
      <c r="K91" s="48">
        <f t="shared" si="37"/>
        <v>-0.14536077742975484</v>
      </c>
      <c r="L91" s="56">
        <v>126461</v>
      </c>
      <c r="M91" s="50">
        <f t="shared" si="42"/>
        <v>-3.9298357567193909E-2</v>
      </c>
      <c r="N91" s="51">
        <f t="shared" si="38"/>
        <v>-9.2058666833808589E-3</v>
      </c>
    </row>
    <row r="92" spans="1:14" x14ac:dyDescent="0.2">
      <c r="A92" s="46">
        <v>41153</v>
      </c>
      <c r="B92" s="57">
        <v>41214</v>
      </c>
      <c r="C92" s="78">
        <v>187394</v>
      </c>
      <c r="D92" s="47">
        <f t="shared" si="39"/>
        <v>-4.4673399368872935E-2</v>
      </c>
      <c r="E92" s="48">
        <f t="shared" ref="E92:E97" si="43">IFERROR(C92/C80-1,".")</f>
        <v>-7.1603739466031158E-2</v>
      </c>
      <c r="F92" s="56">
        <v>163826</v>
      </c>
      <c r="G92" s="50">
        <f t="shared" si="40"/>
        <v>-1.9798843747524941E-3</v>
      </c>
      <c r="H92" s="51">
        <f t="shared" ref="H92:H97" si="44">IFERROR(F92/F80-1,".")</f>
        <v>-4.2630653163550969E-2</v>
      </c>
      <c r="I92" s="78">
        <v>144324</v>
      </c>
      <c r="J92" s="47">
        <f t="shared" si="41"/>
        <v>-3.1246014538961919E-2</v>
      </c>
      <c r="K92" s="48">
        <f t="shared" ref="K92:K97" si="45">IFERROR(I92/I80-1,".")</f>
        <v>-6.9867560338993995E-2</v>
      </c>
      <c r="L92" s="56">
        <v>129291</v>
      </c>
      <c r="M92" s="50">
        <f t="shared" si="42"/>
        <v>2.2378440784115217E-2</v>
      </c>
      <c r="N92" s="51">
        <f t="shared" si="38"/>
        <v>1.4015246580499463E-2</v>
      </c>
    </row>
    <row r="93" spans="1:14" x14ac:dyDescent="0.2">
      <c r="A93" s="46">
        <v>41183</v>
      </c>
      <c r="B93" s="57">
        <v>41244</v>
      </c>
      <c r="C93" s="78">
        <v>187370</v>
      </c>
      <c r="D93" s="47">
        <f t="shared" si="39"/>
        <v>-1.2807240359880012E-4</v>
      </c>
      <c r="E93" s="48">
        <f t="shared" si="43"/>
        <v>-2.2204827136333982E-2</v>
      </c>
      <c r="F93" s="56">
        <v>157412</v>
      </c>
      <c r="G93" s="50">
        <f t="shared" si="40"/>
        <v>-3.9151294666292302E-2</v>
      </c>
      <c r="H93" s="51">
        <f t="shared" si="44"/>
        <v>-7.0975814162112405E-2</v>
      </c>
      <c r="I93" s="78">
        <v>155590</v>
      </c>
      <c r="J93" s="47">
        <f t="shared" si="41"/>
        <v>7.8060475042265987E-2</v>
      </c>
      <c r="K93" s="48">
        <f t="shared" si="45"/>
        <v>9.294108556536651E-2</v>
      </c>
      <c r="L93" s="56">
        <v>137369</v>
      </c>
      <c r="M93" s="50">
        <f t="shared" si="42"/>
        <v>6.247921355701469E-2</v>
      </c>
      <c r="N93" s="51">
        <f t="shared" ref="N93:N98" si="46">IFERROR(L93/L81-1,".")</f>
        <v>0.10150749739395404</v>
      </c>
    </row>
    <row r="94" spans="1:14" x14ac:dyDescent="0.2">
      <c r="A94" s="46">
        <v>41214</v>
      </c>
      <c r="B94" s="57">
        <v>41275</v>
      </c>
      <c r="C94" s="78">
        <v>202361</v>
      </c>
      <c r="D94" s="47">
        <f t="shared" ref="D94:D99" si="47">IFERROR(C94/C93-1,".")</f>
        <v>8.0007471847147293E-2</v>
      </c>
      <c r="E94" s="48">
        <f t="shared" si="43"/>
        <v>9.1518603622555261E-2</v>
      </c>
      <c r="F94" s="56">
        <v>155949</v>
      </c>
      <c r="G94" s="50">
        <f t="shared" ref="G94:G99" si="48">IFERROR(F94/F93-1,".")</f>
        <v>-9.2940817726729907E-3</v>
      </c>
      <c r="H94" s="51">
        <f t="shared" si="44"/>
        <v>-4.8992883408646049E-2</v>
      </c>
      <c r="I94" s="78">
        <v>154788</v>
      </c>
      <c r="J94" s="47">
        <f t="shared" ref="J94:J99" si="49">IFERROR(I94/I93-1,".")</f>
        <v>-5.1545729159971909E-3</v>
      </c>
      <c r="K94" s="48">
        <f t="shared" si="45"/>
        <v>0.29319765401774522</v>
      </c>
      <c r="L94" s="56">
        <v>145813</v>
      </c>
      <c r="M94" s="50">
        <f t="shared" si="42"/>
        <v>6.1469472734023034E-2</v>
      </c>
      <c r="N94" s="51">
        <f t="shared" si="46"/>
        <v>9.638780696873539E-2</v>
      </c>
    </row>
    <row r="95" spans="1:14" x14ac:dyDescent="0.2">
      <c r="A95" s="46">
        <v>41244</v>
      </c>
      <c r="B95" s="57">
        <v>41306</v>
      </c>
      <c r="C95" s="78">
        <v>214037</v>
      </c>
      <c r="D95" s="47">
        <f t="shared" si="47"/>
        <v>5.7698864899857094E-2</v>
      </c>
      <c r="E95" s="48">
        <f t="shared" si="43"/>
        <v>0.17409215578716397</v>
      </c>
      <c r="F95" s="56">
        <v>149056</v>
      </c>
      <c r="G95" s="50">
        <f t="shared" si="48"/>
        <v>-4.4200347549519403E-2</v>
      </c>
      <c r="H95" s="51">
        <f t="shared" si="44"/>
        <v>-4.5332855111634873E-2</v>
      </c>
      <c r="I95" s="78">
        <v>154800</v>
      </c>
      <c r="J95" s="47">
        <f t="shared" si="49"/>
        <v>7.7525389565069602E-5</v>
      </c>
      <c r="K95" s="48">
        <f t="shared" si="45"/>
        <v>0.17362527388380511</v>
      </c>
      <c r="L95" s="56">
        <v>142686</v>
      </c>
      <c r="M95" s="50">
        <f t="shared" si="42"/>
        <v>-2.1445275798454233E-2</v>
      </c>
      <c r="N95" s="51">
        <f t="shared" si="46"/>
        <v>3.1631612814599031E-2</v>
      </c>
    </row>
    <row r="96" spans="1:14" x14ac:dyDescent="0.2">
      <c r="A96" s="46">
        <v>41275</v>
      </c>
      <c r="B96" s="57">
        <v>41334</v>
      </c>
      <c r="C96" s="78">
        <v>215763</v>
      </c>
      <c r="D96" s="47">
        <f t="shared" si="47"/>
        <v>8.0640263132074619E-3</v>
      </c>
      <c r="E96" s="48">
        <f t="shared" si="43"/>
        <v>0.120765243047259</v>
      </c>
      <c r="F96" s="56">
        <v>155916</v>
      </c>
      <c r="G96" s="50">
        <f t="shared" si="48"/>
        <v>4.6022971232288601E-2</v>
      </c>
      <c r="H96" s="51">
        <f t="shared" si="44"/>
        <v>-5.7977669292860967E-2</v>
      </c>
      <c r="I96" s="78">
        <v>154502</v>
      </c>
      <c r="J96" s="47">
        <f t="shared" si="49"/>
        <v>-1.9250645994831617E-3</v>
      </c>
      <c r="K96" s="48">
        <f t="shared" si="45"/>
        <v>1.7974093059417218E-2</v>
      </c>
      <c r="L96" s="56">
        <v>125191</v>
      </c>
      <c r="M96" s="50">
        <f t="shared" ref="M96:M101" si="50">IFERROR(L96/L95-1,".")</f>
        <v>-0.12261188904307363</v>
      </c>
      <c r="N96" s="51">
        <f t="shared" si="46"/>
        <v>-0.12763140473983847</v>
      </c>
    </row>
    <row r="97" spans="1:14" x14ac:dyDescent="0.2">
      <c r="A97" s="46">
        <v>41306</v>
      </c>
      <c r="B97" s="57">
        <v>41365</v>
      </c>
      <c r="C97" s="78">
        <v>200683</v>
      </c>
      <c r="D97" s="47">
        <f t="shared" si="47"/>
        <v>-6.9891501323211092E-2</v>
      </c>
      <c r="E97" s="48">
        <f t="shared" si="43"/>
        <v>2.0383985681889927E-2</v>
      </c>
      <c r="F97" s="56">
        <v>173163</v>
      </c>
      <c r="G97" s="50">
        <f t="shared" si="48"/>
        <v>0.11061725544523981</v>
      </c>
      <c r="H97" s="51">
        <f t="shared" si="44"/>
        <v>3.3665156273539054E-3</v>
      </c>
      <c r="I97" s="78">
        <v>145198</v>
      </c>
      <c r="J97" s="47">
        <f t="shared" si="49"/>
        <v>-6.0219285187246729E-2</v>
      </c>
      <c r="K97" s="48">
        <f t="shared" si="45"/>
        <v>-9.8048228994546016E-2</v>
      </c>
      <c r="L97" s="56">
        <v>124420</v>
      </c>
      <c r="M97" s="50">
        <f t="shared" si="50"/>
        <v>-6.1585896749766222E-3</v>
      </c>
      <c r="N97" s="51">
        <f t="shared" si="46"/>
        <v>-5.434369537128525E-2</v>
      </c>
    </row>
    <row r="98" spans="1:14" x14ac:dyDescent="0.2">
      <c r="A98" s="46">
        <v>41334</v>
      </c>
      <c r="B98" s="57">
        <v>41395</v>
      </c>
      <c r="C98" s="78">
        <v>196312</v>
      </c>
      <c r="D98" s="47">
        <f t="shared" si="47"/>
        <v>-2.1780619185481576E-2</v>
      </c>
      <c r="E98" s="48">
        <f t="shared" ref="E98:E103" si="51">IFERROR(C98/C86-1,".")</f>
        <v>-5.5910896517231135E-2</v>
      </c>
      <c r="F98" s="56">
        <v>168526</v>
      </c>
      <c r="G98" s="50">
        <f t="shared" si="48"/>
        <v>-2.6778237845267228E-2</v>
      </c>
      <c r="H98" s="51">
        <f t="shared" ref="H98:H103" si="52">IFERROR(F98/F86-1,".")</f>
        <v>-7.0175728985627184E-2</v>
      </c>
      <c r="I98" s="78">
        <v>148195</v>
      </c>
      <c r="J98" s="47">
        <f t="shared" si="49"/>
        <v>2.0640780176035545E-2</v>
      </c>
      <c r="K98" s="48">
        <f t="shared" ref="K98:K103" si="53">IFERROR(I98/I86-1,".")</f>
        <v>-1.4320110676563691E-2</v>
      </c>
      <c r="L98" s="56">
        <v>138152</v>
      </c>
      <c r="M98" s="50">
        <f t="shared" si="50"/>
        <v>0.11036810802121844</v>
      </c>
      <c r="N98" s="51">
        <f t="shared" si="46"/>
        <v>2.4874071766111117E-2</v>
      </c>
    </row>
    <row r="99" spans="1:14" x14ac:dyDescent="0.2">
      <c r="A99" s="46">
        <v>41365</v>
      </c>
      <c r="B99" s="57">
        <v>41426</v>
      </c>
      <c r="C99" s="78">
        <v>195899</v>
      </c>
      <c r="D99" s="47">
        <f t="shared" si="47"/>
        <v>-2.1037939606340927E-3</v>
      </c>
      <c r="E99" s="48">
        <f t="shared" si="51"/>
        <v>-0.13659802901821128</v>
      </c>
      <c r="F99" s="56">
        <v>171893</v>
      </c>
      <c r="G99" s="50">
        <f t="shared" si="48"/>
        <v>1.9979113015202499E-2</v>
      </c>
      <c r="H99" s="51">
        <f t="shared" si="52"/>
        <v>-3.0376019585058534E-2</v>
      </c>
      <c r="I99" s="78">
        <v>151129</v>
      </c>
      <c r="J99" s="47">
        <f t="shared" si="49"/>
        <v>1.9798238806977286E-2</v>
      </c>
      <c r="K99" s="48">
        <f t="shared" si="53"/>
        <v>-7.5782315421260904E-2</v>
      </c>
      <c r="L99" s="56">
        <v>141542</v>
      </c>
      <c r="M99" s="50">
        <f t="shared" si="50"/>
        <v>2.4538189819908407E-2</v>
      </c>
      <c r="N99" s="51">
        <f t="shared" ref="N99:N104" si="54">IFERROR(L99/L87-1,".")</f>
        <v>1.8852169907070726E-2</v>
      </c>
    </row>
    <row r="100" spans="1:14" x14ac:dyDescent="0.2">
      <c r="A100" s="46">
        <v>41395</v>
      </c>
      <c r="B100" s="57">
        <v>41456</v>
      </c>
      <c r="C100" s="78">
        <v>206040</v>
      </c>
      <c r="D100" s="47">
        <f t="shared" ref="D100:D105" si="55">IFERROR(C100/C99-1,".")</f>
        <v>5.1766471498067901E-2</v>
      </c>
      <c r="E100" s="48">
        <f t="shared" si="51"/>
        <v>-8.267255541852736E-2</v>
      </c>
      <c r="F100" s="56">
        <v>166564</v>
      </c>
      <c r="G100" s="50">
        <f t="shared" ref="G100:G105" si="56">IFERROR(F100/F99-1,".")</f>
        <v>-3.1001844170501447E-2</v>
      </c>
      <c r="H100" s="51">
        <f t="shared" si="52"/>
        <v>-7.8968177168293296E-2</v>
      </c>
      <c r="I100" s="78">
        <v>180045</v>
      </c>
      <c r="J100" s="47">
        <f t="shared" ref="J100:J105" si="57">IFERROR(I100/I99-1,".")</f>
        <v>0.19133323187475604</v>
      </c>
      <c r="K100" s="48">
        <f t="shared" si="53"/>
        <v>7.1970802050524751E-2</v>
      </c>
      <c r="L100" s="56">
        <v>141432</v>
      </c>
      <c r="M100" s="50">
        <f t="shared" si="50"/>
        <v>-7.7715448418136379E-4</v>
      </c>
      <c r="N100" s="51">
        <f t="shared" si="54"/>
        <v>-4.1626291716076569E-2</v>
      </c>
    </row>
    <row r="101" spans="1:14" x14ac:dyDescent="0.2">
      <c r="A101" s="46">
        <v>41426</v>
      </c>
      <c r="B101" s="57">
        <v>41487</v>
      </c>
      <c r="C101" s="78">
        <v>209544</v>
      </c>
      <c r="D101" s="47">
        <f t="shared" si="55"/>
        <v>1.7006406523005335E-2</v>
      </c>
      <c r="E101" s="48">
        <f t="shared" si="51"/>
        <v>-5.4186658481870875E-2</v>
      </c>
      <c r="F101" s="56">
        <v>169101</v>
      </c>
      <c r="G101" s="50">
        <f t="shared" si="56"/>
        <v>1.523138253163947E-2</v>
      </c>
      <c r="H101" s="51">
        <f t="shared" si="52"/>
        <v>-1.9300697678464762E-2</v>
      </c>
      <c r="I101" s="78">
        <v>182963</v>
      </c>
      <c r="J101" s="47">
        <f t="shared" si="57"/>
        <v>1.6207059346274644E-2</v>
      </c>
      <c r="K101" s="48">
        <f t="shared" si="53"/>
        <v>1.6116760431187149E-2</v>
      </c>
      <c r="L101" s="56">
        <v>133458</v>
      </c>
      <c r="M101" s="50">
        <f t="shared" si="50"/>
        <v>-5.6380451382996744E-2</v>
      </c>
      <c r="N101" s="51">
        <f t="shared" si="54"/>
        <v>-4.6503818757278492E-2</v>
      </c>
    </row>
    <row r="102" spans="1:14" x14ac:dyDescent="0.2">
      <c r="A102" s="46">
        <v>41456</v>
      </c>
      <c r="B102" s="57">
        <v>41518</v>
      </c>
      <c r="C102" s="78">
        <v>217133</v>
      </c>
      <c r="D102" s="47">
        <f t="shared" si="55"/>
        <v>3.62167372962241E-2</v>
      </c>
      <c r="E102" s="48">
        <f t="shared" si="51"/>
        <v>3.307625332451547E-2</v>
      </c>
      <c r="F102" s="56">
        <v>167773</v>
      </c>
      <c r="G102" s="50">
        <f t="shared" si="56"/>
        <v>-7.853294776494546E-3</v>
      </c>
      <c r="H102" s="51">
        <f t="shared" si="52"/>
        <v>1.2021956810230439E-2</v>
      </c>
      <c r="I102" s="78">
        <v>172967</v>
      </c>
      <c r="J102" s="47">
        <f t="shared" si="57"/>
        <v>-5.4633997037652371E-2</v>
      </c>
      <c r="K102" s="48">
        <f t="shared" si="53"/>
        <v>0.14524928822088334</v>
      </c>
      <c r="L102" s="56">
        <v>126299</v>
      </c>
      <c r="M102" s="50">
        <f t="shared" ref="M102:M107" si="58">IFERROR(L102/L101-1,".")</f>
        <v>-5.3642344407978548E-2</v>
      </c>
      <c r="N102" s="51">
        <f t="shared" si="54"/>
        <v>-4.0529042648555835E-2</v>
      </c>
    </row>
    <row r="103" spans="1:14" x14ac:dyDescent="0.2">
      <c r="A103" s="46">
        <v>41487</v>
      </c>
      <c r="B103" s="57">
        <v>41548</v>
      </c>
      <c r="C103" s="78">
        <v>207201</v>
      </c>
      <c r="D103" s="47">
        <f t="shared" si="55"/>
        <v>-4.574155010984049E-2</v>
      </c>
      <c r="E103" s="48">
        <f t="shared" si="51"/>
        <v>5.6301839852771041E-2</v>
      </c>
      <c r="F103" s="56">
        <v>162227</v>
      </c>
      <c r="G103" s="50">
        <f t="shared" si="56"/>
        <v>-3.3056570485119785E-2</v>
      </c>
      <c r="H103" s="51">
        <f t="shared" si="52"/>
        <v>-1.1720915498534934E-2</v>
      </c>
      <c r="I103" s="78">
        <v>151509</v>
      </c>
      <c r="J103" s="47">
        <f t="shared" si="57"/>
        <v>-0.12405834638977375</v>
      </c>
      <c r="K103" s="48">
        <f t="shared" si="53"/>
        <v>1.6982259244591624E-2</v>
      </c>
      <c r="L103" s="56">
        <v>125811</v>
      </c>
      <c r="M103" s="50">
        <f t="shared" si="58"/>
        <v>-3.863846902984136E-3</v>
      </c>
      <c r="N103" s="51">
        <f t="shared" si="54"/>
        <v>-5.1399245617226308E-3</v>
      </c>
    </row>
    <row r="104" spans="1:14" x14ac:dyDescent="0.2">
      <c r="A104" s="46">
        <v>41518</v>
      </c>
      <c r="B104" s="57">
        <v>41579</v>
      </c>
      <c r="C104" s="78">
        <v>205019</v>
      </c>
      <c r="D104" s="47">
        <f t="shared" si="55"/>
        <v>-1.0530837206384147E-2</v>
      </c>
      <c r="E104" s="48">
        <f t="shared" ref="E104:E109" si="59">IFERROR(C104/C92-1,".")</f>
        <v>9.4053171392894042E-2</v>
      </c>
      <c r="F104" s="56">
        <v>164507</v>
      </c>
      <c r="G104" s="50">
        <f t="shared" si="56"/>
        <v>1.4054380590160731E-2</v>
      </c>
      <c r="H104" s="51">
        <f t="shared" ref="H104:H109" si="60">IFERROR(F104/F92-1,".")</f>
        <v>4.15684934015359E-3</v>
      </c>
      <c r="I104" s="78">
        <v>152025</v>
      </c>
      <c r="J104" s="47">
        <f t="shared" si="57"/>
        <v>3.4057382729739683E-3</v>
      </c>
      <c r="K104" s="48">
        <f t="shared" ref="K104:K109" si="61">IFERROR(I104/I92-1,".")</f>
        <v>5.3359108672154321E-2</v>
      </c>
      <c r="L104" s="56">
        <v>129014</v>
      </c>
      <c r="M104" s="50">
        <f t="shared" si="58"/>
        <v>2.5458823155368071E-2</v>
      </c>
      <c r="N104" s="51">
        <f t="shared" si="54"/>
        <v>-2.1424538444284602E-3</v>
      </c>
    </row>
    <row r="105" spans="1:14" x14ac:dyDescent="0.2">
      <c r="A105" s="46">
        <v>41548</v>
      </c>
      <c r="B105" s="57">
        <v>41609</v>
      </c>
      <c r="C105" s="78">
        <v>188996</v>
      </c>
      <c r="D105" s="47">
        <f t="shared" si="55"/>
        <v>-7.8153732093123041E-2</v>
      </c>
      <c r="E105" s="48">
        <f t="shared" si="59"/>
        <v>8.6780167582858336E-3</v>
      </c>
      <c r="F105" s="56">
        <v>160983</v>
      </c>
      <c r="G105" s="50">
        <f t="shared" si="56"/>
        <v>-2.142158084458412E-2</v>
      </c>
      <c r="H105" s="51">
        <f t="shared" si="60"/>
        <v>2.2685691052778623E-2</v>
      </c>
      <c r="I105" s="78">
        <v>139429</v>
      </c>
      <c r="J105" s="47">
        <f t="shared" si="57"/>
        <v>-8.2854793619470457E-2</v>
      </c>
      <c r="K105" s="48">
        <f t="shared" si="61"/>
        <v>-0.10386914326113506</v>
      </c>
      <c r="L105" s="56">
        <v>140949</v>
      </c>
      <c r="M105" s="50">
        <f t="shared" si="58"/>
        <v>9.250934007162015E-2</v>
      </c>
      <c r="N105" s="51">
        <f t="shared" ref="N105:N110" si="62">IFERROR(L105/L93-1,".")</f>
        <v>2.6061192845547421E-2</v>
      </c>
    </row>
    <row r="106" spans="1:14" x14ac:dyDescent="0.2">
      <c r="A106" s="46">
        <v>41579</v>
      </c>
      <c r="B106" s="57">
        <v>41640</v>
      </c>
      <c r="C106" s="78">
        <v>188900</v>
      </c>
      <c r="D106" s="47">
        <f t="shared" ref="D106:D111" si="63">IFERROR(C106/C105-1,".")</f>
        <v>-5.0794725814307107E-4</v>
      </c>
      <c r="E106" s="48">
        <f t="shared" si="59"/>
        <v>-6.6519734533828201E-2</v>
      </c>
      <c r="F106" s="56">
        <v>155450</v>
      </c>
      <c r="G106" s="50">
        <f t="shared" ref="G106:G111" si="64">IFERROR(F106/F105-1,".")</f>
        <v>-3.4370088767136875E-2</v>
      </c>
      <c r="H106" s="51">
        <f t="shared" si="60"/>
        <v>-3.19976402541855E-3</v>
      </c>
      <c r="I106" s="78">
        <v>136812</v>
      </c>
      <c r="J106" s="47">
        <f t="shared" ref="J106:J111" si="65">IFERROR(I106/I105-1,".")</f>
        <v>-1.8769409520257629E-2</v>
      </c>
      <c r="K106" s="48">
        <f t="shared" si="61"/>
        <v>-0.11613303356849369</v>
      </c>
      <c r="L106" s="56">
        <v>140717</v>
      </c>
      <c r="M106" s="50">
        <f t="shared" si="58"/>
        <v>-1.6459854273531693E-3</v>
      </c>
      <c r="N106" s="51">
        <f t="shared" si="62"/>
        <v>-3.4948872871417458E-2</v>
      </c>
    </row>
    <row r="107" spans="1:14" x14ac:dyDescent="0.2">
      <c r="A107" s="46">
        <v>41609</v>
      </c>
      <c r="B107" s="57">
        <v>41671</v>
      </c>
      <c r="C107" s="78">
        <v>184866</v>
      </c>
      <c r="D107" s="47">
        <f t="shared" si="63"/>
        <v>-2.1355214399153E-2</v>
      </c>
      <c r="E107" s="48">
        <f t="shared" si="59"/>
        <v>-0.13628952003625538</v>
      </c>
      <c r="F107" s="56">
        <v>152081</v>
      </c>
      <c r="G107" s="50">
        <f t="shared" si="64"/>
        <v>-2.1672563525249267E-2</v>
      </c>
      <c r="H107" s="51">
        <f t="shared" si="60"/>
        <v>2.0294386002576159E-2</v>
      </c>
      <c r="I107" s="78">
        <v>134677</v>
      </c>
      <c r="J107" s="47">
        <f t="shared" si="65"/>
        <v>-1.5605356255299241E-2</v>
      </c>
      <c r="K107" s="48">
        <f t="shared" si="61"/>
        <v>-0.12999354005167962</v>
      </c>
      <c r="L107" s="56">
        <v>141484</v>
      </c>
      <c r="M107" s="50">
        <f t="shared" si="58"/>
        <v>5.4506562817568938E-3</v>
      </c>
      <c r="N107" s="51">
        <f t="shared" si="62"/>
        <v>-8.4240920622906668E-3</v>
      </c>
    </row>
    <row r="108" spans="1:14" x14ac:dyDescent="0.2">
      <c r="A108" s="46">
        <v>41640</v>
      </c>
      <c r="B108" s="57">
        <v>41699</v>
      </c>
      <c r="C108" s="78">
        <v>186152</v>
      </c>
      <c r="D108" s="47">
        <f t="shared" si="63"/>
        <v>6.9563900338622808E-3</v>
      </c>
      <c r="E108" s="48">
        <f t="shared" si="59"/>
        <v>-0.13723854414334247</v>
      </c>
      <c r="F108" s="56">
        <v>156647</v>
      </c>
      <c r="G108" s="50">
        <f t="shared" si="64"/>
        <v>3.0023474332756983E-2</v>
      </c>
      <c r="H108" s="51">
        <f t="shared" si="60"/>
        <v>4.6884219708047681E-3</v>
      </c>
      <c r="I108" s="78">
        <v>155779</v>
      </c>
      <c r="J108" s="47">
        <f t="shared" si="65"/>
        <v>0.15668599686657703</v>
      </c>
      <c r="K108" s="48">
        <f t="shared" si="61"/>
        <v>8.2652651745609429E-3</v>
      </c>
      <c r="L108" s="56">
        <v>133878</v>
      </c>
      <c r="M108" s="50">
        <f t="shared" ref="M108:M114" si="66">IFERROR(L108/L107-1,".")</f>
        <v>-5.3758728902208008E-2</v>
      </c>
      <c r="N108" s="51">
        <f t="shared" si="62"/>
        <v>6.9389972122596566E-2</v>
      </c>
    </row>
    <row r="109" spans="1:14" x14ac:dyDescent="0.2">
      <c r="A109" s="46">
        <v>41671</v>
      </c>
      <c r="B109" s="57">
        <v>41730</v>
      </c>
      <c r="C109" s="78">
        <v>196619</v>
      </c>
      <c r="D109" s="47">
        <f t="shared" si="63"/>
        <v>5.6228243585886739E-2</v>
      </c>
      <c r="E109" s="48">
        <f t="shared" si="59"/>
        <v>-2.0250843369891802E-2</v>
      </c>
      <c r="F109" s="56">
        <v>162530</v>
      </c>
      <c r="G109" s="50">
        <f t="shared" si="64"/>
        <v>3.7555778278549834E-2</v>
      </c>
      <c r="H109" s="51">
        <f t="shared" si="60"/>
        <v>-6.1404572570352811E-2</v>
      </c>
      <c r="I109" s="78">
        <v>167120</v>
      </c>
      <c r="J109" s="47">
        <f t="shared" si="65"/>
        <v>7.2801853908421643E-2</v>
      </c>
      <c r="K109" s="48">
        <f t="shared" si="61"/>
        <v>0.15098004104739737</v>
      </c>
      <c r="L109" s="56">
        <v>135288</v>
      </c>
      <c r="M109" s="50">
        <f t="shared" si="66"/>
        <v>1.053197687446783E-2</v>
      </c>
      <c r="N109" s="51">
        <f t="shared" si="62"/>
        <v>8.734930075550551E-2</v>
      </c>
    </row>
    <row r="110" spans="1:14" x14ac:dyDescent="0.2">
      <c r="A110" s="46">
        <v>41699</v>
      </c>
      <c r="B110" s="57">
        <v>41760</v>
      </c>
      <c r="C110" s="78">
        <v>206812</v>
      </c>
      <c r="D110" s="47">
        <f t="shared" si="63"/>
        <v>5.1841378503603375E-2</v>
      </c>
      <c r="E110" s="48">
        <f t="shared" ref="E110:E115" si="67">IFERROR(C110/C98-1,".")</f>
        <v>5.3486287134764998E-2</v>
      </c>
      <c r="F110" s="56">
        <v>165940</v>
      </c>
      <c r="G110" s="50">
        <f t="shared" si="64"/>
        <v>2.09807420168584E-2</v>
      </c>
      <c r="H110" s="51">
        <f t="shared" ref="H110:H115" si="68">IFERROR(F110/F98-1,".")</f>
        <v>-1.5344813263235335E-2</v>
      </c>
      <c r="I110" s="78">
        <v>163319</v>
      </c>
      <c r="J110" s="47">
        <f t="shared" si="65"/>
        <v>-2.2744135950215405E-2</v>
      </c>
      <c r="K110" s="48">
        <f t="shared" ref="K110:K115" si="69">IFERROR(I110/I98-1,".")</f>
        <v>0.10205472519315761</v>
      </c>
      <c r="L110" s="56">
        <v>136369</v>
      </c>
      <c r="M110" s="50">
        <f t="shared" si="66"/>
        <v>7.9903613032936693E-3</v>
      </c>
      <c r="N110" s="51">
        <f t="shared" si="62"/>
        <v>-1.2906074468701179E-2</v>
      </c>
    </row>
    <row r="111" spans="1:14" x14ac:dyDescent="0.2">
      <c r="A111" s="46">
        <v>41730</v>
      </c>
      <c r="B111" s="57">
        <v>41791</v>
      </c>
      <c r="C111" s="78">
        <v>214295</v>
      </c>
      <c r="D111" s="47">
        <f t="shared" si="63"/>
        <v>3.6182619964025386E-2</v>
      </c>
      <c r="E111" s="48">
        <f t="shared" si="67"/>
        <v>9.3905532953205473E-2</v>
      </c>
      <c r="F111" s="56">
        <v>168964</v>
      </c>
      <c r="G111" s="50">
        <f t="shared" si="64"/>
        <v>1.8223454260576144E-2</v>
      </c>
      <c r="H111" s="51">
        <f t="shared" si="68"/>
        <v>-1.7039670027284459E-2</v>
      </c>
      <c r="I111" s="78">
        <v>163320</v>
      </c>
      <c r="J111" s="47">
        <f t="shared" si="65"/>
        <v>6.1229863028700038E-6</v>
      </c>
      <c r="K111" s="48">
        <f t="shared" si="69"/>
        <v>8.0666185841234972E-2</v>
      </c>
      <c r="L111" s="56">
        <v>144702</v>
      </c>
      <c r="M111" s="50">
        <f t="shared" si="66"/>
        <v>6.1106263153649198E-2</v>
      </c>
      <c r="N111" s="51">
        <f t="shared" ref="N111:N116" si="70">IFERROR(L111/L99-1,".")</f>
        <v>2.2325528818301299E-2</v>
      </c>
    </row>
    <row r="112" spans="1:14" x14ac:dyDescent="0.2">
      <c r="A112" s="46">
        <v>41760</v>
      </c>
      <c r="B112" s="57">
        <v>41821</v>
      </c>
      <c r="C112" s="78">
        <v>218811</v>
      </c>
      <c r="D112" s="47">
        <f t="shared" ref="D112:D118" si="71">IFERROR(C112/C111-1,".")</f>
        <v>2.1073753470682854E-2</v>
      </c>
      <c r="E112" s="48">
        <f t="shared" si="67"/>
        <v>6.1983110075713554E-2</v>
      </c>
      <c r="F112" s="56">
        <v>167847</v>
      </c>
      <c r="G112" s="50">
        <f t="shared" ref="G112:G118" si="72">IFERROR(F112/F111-1,".")</f>
        <v>-6.6108756894960319E-3</v>
      </c>
      <c r="H112" s="51">
        <f t="shared" si="68"/>
        <v>7.7027448908528751E-3</v>
      </c>
      <c r="I112" s="78">
        <v>157993</v>
      </c>
      <c r="J112" s="47">
        <f t="shared" ref="J112:J118" si="73">IFERROR(I112/I111-1,".")</f>
        <v>-3.2616948322311989E-2</v>
      </c>
      <c r="K112" s="48">
        <f t="shared" si="69"/>
        <v>-0.122480490988364</v>
      </c>
      <c r="L112" s="56">
        <v>139558</v>
      </c>
      <c r="M112" s="50">
        <f t="shared" si="66"/>
        <v>-3.5548921231219999E-2</v>
      </c>
      <c r="N112" s="51">
        <f t="shared" si="70"/>
        <v>-1.3250183833927287E-2</v>
      </c>
    </row>
    <row r="113" spans="1:14" x14ac:dyDescent="0.2">
      <c r="A113" s="46">
        <v>41791</v>
      </c>
      <c r="B113" s="57">
        <v>41852</v>
      </c>
      <c r="C113" s="78">
        <v>223824</v>
      </c>
      <c r="D113" s="47">
        <f t="shared" si="71"/>
        <v>2.2910182760464526E-2</v>
      </c>
      <c r="E113" s="48">
        <f t="shared" si="67"/>
        <v>6.8147978467529402E-2</v>
      </c>
      <c r="F113" s="56">
        <v>172953</v>
      </c>
      <c r="G113" s="50">
        <f t="shared" si="72"/>
        <v>3.0420561582870098E-2</v>
      </c>
      <c r="H113" s="51">
        <f t="shared" si="68"/>
        <v>2.2779285752301925E-2</v>
      </c>
      <c r="I113" s="78">
        <v>167476</v>
      </c>
      <c r="J113" s="47">
        <f t="shared" si="73"/>
        <v>6.0021646528643613E-2</v>
      </c>
      <c r="K113" s="48">
        <f t="shared" si="69"/>
        <v>-8.4645529423981847E-2</v>
      </c>
      <c r="L113" s="56">
        <v>146830</v>
      </c>
      <c r="M113" s="50">
        <f t="shared" si="66"/>
        <v>5.2107367546109895E-2</v>
      </c>
      <c r="N113" s="51">
        <f t="shared" si="70"/>
        <v>0.10019631644412463</v>
      </c>
    </row>
    <row r="114" spans="1:14" x14ac:dyDescent="0.2">
      <c r="A114" s="46">
        <v>41821</v>
      </c>
      <c r="B114" s="57">
        <v>41883</v>
      </c>
      <c r="C114" s="78">
        <v>221129</v>
      </c>
      <c r="D114" s="47">
        <f t="shared" si="71"/>
        <v>-1.2040710558295808E-2</v>
      </c>
      <c r="E114" s="48">
        <f t="shared" si="67"/>
        <v>1.8403466999488804E-2</v>
      </c>
      <c r="F114" s="56">
        <v>180166</v>
      </c>
      <c r="G114" s="50">
        <f t="shared" si="72"/>
        <v>4.1704971870970775E-2</v>
      </c>
      <c r="H114" s="51">
        <f t="shared" si="68"/>
        <v>7.3867666430236012E-2</v>
      </c>
      <c r="I114" s="78">
        <v>163900</v>
      </c>
      <c r="J114" s="47">
        <f t="shared" si="73"/>
        <v>-2.1352313167259829E-2</v>
      </c>
      <c r="K114" s="48">
        <f t="shared" si="69"/>
        <v>-5.2420403892071921E-2</v>
      </c>
      <c r="L114" s="56">
        <v>145903</v>
      </c>
      <c r="M114" s="50">
        <f t="shared" si="66"/>
        <v>-6.3134236872574023E-3</v>
      </c>
      <c r="N114" s="51">
        <f t="shared" si="70"/>
        <v>0.15521896452070094</v>
      </c>
    </row>
    <row r="115" spans="1:14" x14ac:dyDescent="0.2">
      <c r="A115" s="46">
        <v>41852</v>
      </c>
      <c r="B115" s="57">
        <v>41913</v>
      </c>
      <c r="C115" s="78">
        <v>217889</v>
      </c>
      <c r="D115" s="47">
        <f t="shared" si="71"/>
        <v>-1.4652080912046839E-2</v>
      </c>
      <c r="E115" s="48">
        <f t="shared" si="67"/>
        <v>5.1582762631454449E-2</v>
      </c>
      <c r="F115" s="56">
        <v>184204</v>
      </c>
      <c r="G115" s="50">
        <f t="shared" si="72"/>
        <v>2.2412663876647088E-2</v>
      </c>
      <c r="H115" s="51">
        <f t="shared" si="68"/>
        <v>0.13547066764472016</v>
      </c>
      <c r="I115" s="78">
        <v>167931</v>
      </c>
      <c r="J115" s="47">
        <f t="shared" si="73"/>
        <v>2.4594264795607002E-2</v>
      </c>
      <c r="K115" s="48">
        <f t="shared" si="69"/>
        <v>0.10838960061778513</v>
      </c>
      <c r="L115" s="56">
        <v>149223</v>
      </c>
      <c r="M115" s="50">
        <f t="shared" ref="M115:M121" si="74">IFERROR(L115/L114-1,".")</f>
        <v>2.2754843971679817E-2</v>
      </c>
      <c r="N115" s="51">
        <f t="shared" si="70"/>
        <v>0.18608865679471598</v>
      </c>
    </row>
    <row r="116" spans="1:14" x14ac:dyDescent="0.2">
      <c r="A116" s="46">
        <v>41883</v>
      </c>
      <c r="B116" s="57">
        <v>41944</v>
      </c>
      <c r="C116" s="78">
        <v>203038</v>
      </c>
      <c r="D116" s="47">
        <f t="shared" si="71"/>
        <v>-6.8158557797777797E-2</v>
      </c>
      <c r="E116" s="48">
        <f t="shared" ref="E116:E121" si="75">IFERROR(C116/C104-1,".")</f>
        <v>-9.6625190835971653E-3</v>
      </c>
      <c r="F116" s="56">
        <v>178632</v>
      </c>
      <c r="G116" s="50">
        <f t="shared" si="72"/>
        <v>-3.0249071681396678E-2</v>
      </c>
      <c r="H116" s="51">
        <f t="shared" ref="H116:H121" si="76">IFERROR(F116/F104-1,".")</f>
        <v>8.5862607670190272E-2</v>
      </c>
      <c r="I116" s="78">
        <v>163770</v>
      </c>
      <c r="J116" s="47">
        <f t="shared" si="73"/>
        <v>-2.4778033835325175E-2</v>
      </c>
      <c r="K116" s="48">
        <f t="shared" ref="K116:K121" si="77">IFERROR(I116/I104-1,".")</f>
        <v>7.7257030093734524E-2</v>
      </c>
      <c r="L116" s="56">
        <v>145595</v>
      </c>
      <c r="M116" s="50">
        <f t="shared" si="74"/>
        <v>-2.4312605965568279E-2</v>
      </c>
      <c r="N116" s="51">
        <f t="shared" si="70"/>
        <v>0.12852093571240331</v>
      </c>
    </row>
    <row r="117" spans="1:14" x14ac:dyDescent="0.2">
      <c r="A117" s="46">
        <v>41913</v>
      </c>
      <c r="B117" s="57">
        <v>41974</v>
      </c>
      <c r="C117" s="78">
        <v>202136</v>
      </c>
      <c r="D117" s="47">
        <f t="shared" si="71"/>
        <v>-4.4425181493119581E-3</v>
      </c>
      <c r="E117" s="48">
        <f t="shared" si="75"/>
        <v>6.9525280958327107E-2</v>
      </c>
      <c r="F117" s="56">
        <v>170356</v>
      </c>
      <c r="G117" s="50">
        <f t="shared" si="72"/>
        <v>-4.6329884903040908E-2</v>
      </c>
      <c r="H117" s="51">
        <f t="shared" si="76"/>
        <v>5.8223539131461166E-2</v>
      </c>
      <c r="I117" s="78">
        <v>173906</v>
      </c>
      <c r="J117" s="47">
        <f t="shared" si="73"/>
        <v>6.1891677352384544E-2</v>
      </c>
      <c r="K117" s="48">
        <f t="shared" si="77"/>
        <v>0.2472728055139175</v>
      </c>
      <c r="L117" s="56">
        <v>142468</v>
      </c>
      <c r="M117" s="50">
        <f t="shared" si="74"/>
        <v>-2.1477385899241086E-2</v>
      </c>
      <c r="N117" s="51">
        <f t="shared" ref="N117:N125" si="78">IFERROR(L117/L105-1,".")</f>
        <v>1.0776947690299243E-2</v>
      </c>
    </row>
    <row r="118" spans="1:14" x14ac:dyDescent="0.2">
      <c r="A118" s="46">
        <v>41944</v>
      </c>
      <c r="B118" s="57">
        <v>42005</v>
      </c>
      <c r="C118" s="78">
        <v>208683</v>
      </c>
      <c r="D118" s="47">
        <f t="shared" si="71"/>
        <v>3.2389084576720517E-2</v>
      </c>
      <c r="E118" s="48">
        <f t="shared" si="75"/>
        <v>0.10472736897829549</v>
      </c>
      <c r="F118" s="56">
        <v>179215</v>
      </c>
      <c r="G118" s="50">
        <f t="shared" si="72"/>
        <v>5.2002864589447917E-2</v>
      </c>
      <c r="H118" s="51">
        <f t="shared" si="76"/>
        <v>0.15287873914441952</v>
      </c>
      <c r="I118" s="78">
        <v>173909</v>
      </c>
      <c r="J118" s="47">
        <f t="shared" si="73"/>
        <v>1.7250698653326069E-5</v>
      </c>
      <c r="K118" s="48">
        <f t="shared" si="77"/>
        <v>0.27115311522381069</v>
      </c>
      <c r="L118" s="56">
        <v>151461</v>
      </c>
      <c r="M118" s="50">
        <f t="shared" si="74"/>
        <v>6.3122946907375743E-2</v>
      </c>
      <c r="N118" s="51">
        <f t="shared" si="78"/>
        <v>7.63518267160328E-2</v>
      </c>
    </row>
    <row r="119" spans="1:14" x14ac:dyDescent="0.2">
      <c r="A119" s="46">
        <v>41974</v>
      </c>
      <c r="B119" s="57">
        <v>42036</v>
      </c>
      <c r="C119" s="78">
        <v>218959</v>
      </c>
      <c r="D119" s="47">
        <f t="shared" ref="D119:D128" si="79">IFERROR(C119/C118-1,".")</f>
        <v>4.9242151972129999E-2</v>
      </c>
      <c r="E119" s="48">
        <f t="shared" si="75"/>
        <v>0.18442006642649278</v>
      </c>
      <c r="F119" s="56">
        <v>180083</v>
      </c>
      <c r="G119" s="50">
        <f t="shared" ref="G119:G128" si="80">IFERROR(F119/F118-1,".")</f>
        <v>4.8433445861115754E-3</v>
      </c>
      <c r="H119" s="51">
        <f t="shared" si="76"/>
        <v>0.18412556466619767</v>
      </c>
      <c r="I119" s="78">
        <v>182756</v>
      </c>
      <c r="J119" s="47">
        <f t="shared" ref="J119:J128" si="81">IFERROR(I119/I118-1,".")</f>
        <v>5.0871432760811741E-2</v>
      </c>
      <c r="K119" s="48">
        <f t="shared" si="77"/>
        <v>0.3569948840559265</v>
      </c>
      <c r="L119" s="56">
        <v>157665</v>
      </c>
      <c r="M119" s="50">
        <f t="shared" si="74"/>
        <v>4.0961039475508443E-2</v>
      </c>
      <c r="N119" s="51">
        <f t="shared" si="78"/>
        <v>0.11436628876763444</v>
      </c>
    </row>
    <row r="120" spans="1:14" x14ac:dyDescent="0.2">
      <c r="A120" s="46">
        <v>42005</v>
      </c>
      <c r="B120" s="57">
        <v>42064</v>
      </c>
      <c r="C120" s="78">
        <v>229557</v>
      </c>
      <c r="D120" s="47">
        <f t="shared" si="79"/>
        <v>4.8401755579811745E-2</v>
      </c>
      <c r="E120" s="48">
        <f t="shared" si="75"/>
        <v>0.23316966779835835</v>
      </c>
      <c r="F120" s="56">
        <v>177713</v>
      </c>
      <c r="G120" s="50">
        <f t="shared" si="80"/>
        <v>-1.3160598168622251E-2</v>
      </c>
      <c r="H120" s="51">
        <f t="shared" si="76"/>
        <v>0.13448071140845341</v>
      </c>
      <c r="I120" s="78">
        <v>187141</v>
      </c>
      <c r="J120" s="47">
        <f t="shared" si="81"/>
        <v>2.3993740287596488E-2</v>
      </c>
      <c r="K120" s="48">
        <f t="shared" si="77"/>
        <v>0.20132367007106211</v>
      </c>
      <c r="L120" s="56">
        <v>184883</v>
      </c>
      <c r="M120" s="50">
        <f t="shared" si="74"/>
        <v>0.1726318460026004</v>
      </c>
      <c r="N120" s="51">
        <f t="shared" si="78"/>
        <v>0.3809811918313688</v>
      </c>
    </row>
    <row r="121" spans="1:14" x14ac:dyDescent="0.2">
      <c r="A121" s="46">
        <v>42036</v>
      </c>
      <c r="B121" s="57">
        <v>42095</v>
      </c>
      <c r="C121" s="78">
        <v>202197</v>
      </c>
      <c r="D121" s="47">
        <f t="shared" si="79"/>
        <v>-0.11918608450188839</v>
      </c>
      <c r="E121" s="48">
        <f t="shared" si="75"/>
        <v>2.8369587883164904E-2</v>
      </c>
      <c r="F121" s="56">
        <v>158505</v>
      </c>
      <c r="G121" s="50">
        <f t="shared" si="80"/>
        <v>-0.10808438324714564</v>
      </c>
      <c r="H121" s="51">
        <f t="shared" si="76"/>
        <v>-2.4764658832215569E-2</v>
      </c>
      <c r="I121" s="78">
        <v>190734</v>
      </c>
      <c r="J121" s="47">
        <f t="shared" si="81"/>
        <v>1.9199427169887873E-2</v>
      </c>
      <c r="K121" s="48">
        <f t="shared" si="77"/>
        <v>0.14129966491144086</v>
      </c>
      <c r="L121" s="56">
        <v>162149</v>
      </c>
      <c r="M121" s="50">
        <f t="shared" si="74"/>
        <v>-0.12296425306815661</v>
      </c>
      <c r="N121" s="51">
        <f t="shared" si="78"/>
        <v>0.19854680385547874</v>
      </c>
    </row>
    <row r="122" spans="1:14" x14ac:dyDescent="0.2">
      <c r="A122" s="46">
        <v>42064</v>
      </c>
      <c r="B122" s="57">
        <v>42125</v>
      </c>
      <c r="C122" s="78">
        <v>206470</v>
      </c>
      <c r="D122" s="47">
        <f t="shared" si="79"/>
        <v>2.1132855581437848E-2</v>
      </c>
      <c r="E122" s="48">
        <f t="shared" ref="E122:E128" si="82">IFERROR(C122/C110-1,".")</f>
        <v>-1.6536758021777898E-3</v>
      </c>
      <c r="F122" s="56">
        <v>165616</v>
      </c>
      <c r="G122" s="50">
        <f t="shared" si="80"/>
        <v>4.4862938077663062E-2</v>
      </c>
      <c r="H122" s="51">
        <f t="shared" ref="H122:H128" si="83">IFERROR(F122/F110-1,".")</f>
        <v>-1.9525129564903487E-3</v>
      </c>
      <c r="I122" s="78">
        <v>175972</v>
      </c>
      <c r="J122" s="47">
        <f t="shared" si="81"/>
        <v>-7.7395744859332871E-2</v>
      </c>
      <c r="K122" s="48">
        <f t="shared" ref="K122:K128" si="84">IFERROR(I122/I110-1,".")</f>
        <v>7.747414569033606E-2</v>
      </c>
      <c r="L122" s="56">
        <v>157786</v>
      </c>
      <c r="M122" s="50">
        <f t="shared" ref="M122:M128" si="85">IFERROR(L122/L121-1,".")</f>
        <v>-2.6907350646627526E-2</v>
      </c>
      <c r="N122" s="51">
        <f t="shared" si="78"/>
        <v>0.15705182262830997</v>
      </c>
    </row>
    <row r="123" spans="1:14" x14ac:dyDescent="0.2">
      <c r="A123" s="46">
        <v>42095</v>
      </c>
      <c r="B123" s="57">
        <v>42156</v>
      </c>
      <c r="C123" s="78">
        <v>205932</v>
      </c>
      <c r="D123" s="47">
        <f t="shared" si="79"/>
        <v>-2.6057054293602278E-3</v>
      </c>
      <c r="E123" s="48">
        <f t="shared" si="82"/>
        <v>-3.902564222217042E-2</v>
      </c>
      <c r="F123" s="56">
        <v>169737</v>
      </c>
      <c r="G123" s="50">
        <f t="shared" si="80"/>
        <v>2.4882861559269553E-2</v>
      </c>
      <c r="H123" s="51">
        <f t="shared" si="83"/>
        <v>4.5749390402689549E-3</v>
      </c>
      <c r="I123" s="78">
        <v>167096</v>
      </c>
      <c r="J123" s="47">
        <f t="shared" si="81"/>
        <v>-5.0439842702248106E-2</v>
      </c>
      <c r="K123" s="48">
        <f t="shared" si="84"/>
        <v>2.3120254714670496E-2</v>
      </c>
      <c r="L123" s="56">
        <v>161129</v>
      </c>
      <c r="M123" s="50">
        <f t="shared" si="85"/>
        <v>2.1186924061703749E-2</v>
      </c>
      <c r="N123" s="51">
        <f t="shared" si="78"/>
        <v>0.11352296443725729</v>
      </c>
    </row>
    <row r="124" spans="1:14" x14ac:dyDescent="0.2">
      <c r="A124" s="46">
        <v>42125</v>
      </c>
      <c r="B124" s="57">
        <v>42186</v>
      </c>
      <c r="C124" s="78">
        <v>211454</v>
      </c>
      <c r="D124" s="47">
        <f t="shared" si="79"/>
        <v>2.6814676689392636E-2</v>
      </c>
      <c r="E124" s="48">
        <f t="shared" si="82"/>
        <v>-3.3622624091110609E-2</v>
      </c>
      <c r="F124" s="56">
        <v>179637</v>
      </c>
      <c r="G124" s="50">
        <f t="shared" si="80"/>
        <v>5.8325527139044597E-2</v>
      </c>
      <c r="H124" s="51">
        <f t="shared" si="83"/>
        <v>7.0242542315322787E-2</v>
      </c>
      <c r="I124" s="78">
        <v>171821</v>
      </c>
      <c r="J124" s="47">
        <f t="shared" si="81"/>
        <v>2.8277158040886707E-2</v>
      </c>
      <c r="K124" s="48">
        <f t="shared" si="84"/>
        <v>8.7522864937054079E-2</v>
      </c>
      <c r="L124" s="56">
        <v>155145</v>
      </c>
      <c r="M124" s="50">
        <f t="shared" si="85"/>
        <v>-3.7137945372962E-2</v>
      </c>
      <c r="N124" s="51">
        <f t="shared" si="78"/>
        <v>0.11168833029994696</v>
      </c>
    </row>
    <row r="125" spans="1:14" x14ac:dyDescent="0.2">
      <c r="A125" s="46">
        <v>42156</v>
      </c>
      <c r="B125" s="57">
        <v>42217</v>
      </c>
      <c r="C125" s="78">
        <v>212255</v>
      </c>
      <c r="D125" s="47">
        <f t="shared" si="79"/>
        <v>3.7880579227633771E-3</v>
      </c>
      <c r="E125" s="48">
        <f t="shared" si="82"/>
        <v>-5.1687933376224127E-2</v>
      </c>
      <c r="F125" s="56">
        <v>176893</v>
      </c>
      <c r="G125" s="50">
        <f t="shared" si="80"/>
        <v>-1.527524953099868E-2</v>
      </c>
      <c r="H125" s="51">
        <f t="shared" si="83"/>
        <v>2.2780755465357627E-2</v>
      </c>
      <c r="I125" s="78">
        <v>179112</v>
      </c>
      <c r="J125" s="47">
        <f t="shared" si="81"/>
        <v>4.2433695531977955E-2</v>
      </c>
      <c r="K125" s="48">
        <f t="shared" si="84"/>
        <v>6.9478611860803952E-2</v>
      </c>
      <c r="L125" s="56">
        <v>152826</v>
      </c>
      <c r="M125" s="50">
        <f t="shared" si="85"/>
        <v>-1.4947307357633166E-2</v>
      </c>
      <c r="N125" s="51">
        <f t="shared" si="78"/>
        <v>4.0836341347136207E-2</v>
      </c>
    </row>
    <row r="126" spans="1:14" x14ac:dyDescent="0.2">
      <c r="A126" s="46">
        <v>42186</v>
      </c>
      <c r="B126" s="57">
        <v>42248</v>
      </c>
      <c r="C126" s="78">
        <v>218284</v>
      </c>
      <c r="D126" s="47">
        <f t="shared" si="79"/>
        <v>2.8404513439023837E-2</v>
      </c>
      <c r="E126" s="48">
        <f t="shared" si="82"/>
        <v>-1.286579326999171E-2</v>
      </c>
      <c r="F126" s="56">
        <v>177982</v>
      </c>
      <c r="G126" s="50">
        <f t="shared" si="80"/>
        <v>6.1562639561769661E-3</v>
      </c>
      <c r="H126" s="51">
        <f t="shared" si="83"/>
        <v>-1.2122154013520903E-2</v>
      </c>
      <c r="I126" s="78">
        <v>179224</v>
      </c>
      <c r="J126" s="47">
        <f t="shared" si="81"/>
        <v>6.253070704362873E-4</v>
      </c>
      <c r="K126" s="48">
        <f t="shared" si="84"/>
        <v>9.3496034167175113E-2</v>
      </c>
      <c r="L126" s="56">
        <v>140743</v>
      </c>
      <c r="M126" s="50">
        <f t="shared" si="85"/>
        <v>-7.9063771871278443E-2</v>
      </c>
      <c r="N126" s="51">
        <f t="shared" ref="N126:N132" si="86">IFERROR(L126/L114-1,".")</f>
        <v>-3.5365962317430055E-2</v>
      </c>
    </row>
    <row r="127" spans="1:14" x14ac:dyDescent="0.2">
      <c r="A127" s="46">
        <v>42217</v>
      </c>
      <c r="B127" s="57">
        <v>42278</v>
      </c>
      <c r="C127" s="78">
        <v>223632</v>
      </c>
      <c r="D127" s="47">
        <f t="shared" si="79"/>
        <v>2.4500192409887989E-2</v>
      </c>
      <c r="E127" s="48">
        <f t="shared" si="82"/>
        <v>2.6357457237400794E-2</v>
      </c>
      <c r="F127" s="56">
        <v>173293</v>
      </c>
      <c r="G127" s="50">
        <f t="shared" si="80"/>
        <v>-2.6345360766819148E-2</v>
      </c>
      <c r="H127" s="51">
        <f t="shared" si="83"/>
        <v>-5.9233241406266957E-2</v>
      </c>
      <c r="I127" s="78">
        <v>169651</v>
      </c>
      <c r="J127" s="47">
        <f t="shared" si="81"/>
        <v>-5.3413605320715929E-2</v>
      </c>
      <c r="K127" s="48">
        <f t="shared" si="84"/>
        <v>1.0242301897803285E-2</v>
      </c>
      <c r="L127" s="56">
        <v>142236</v>
      </c>
      <c r="M127" s="50">
        <f t="shared" si="85"/>
        <v>1.0607987608620029E-2</v>
      </c>
      <c r="N127" s="51">
        <f t="shared" si="86"/>
        <v>-4.6822540761142672E-2</v>
      </c>
    </row>
    <row r="128" spans="1:14" x14ac:dyDescent="0.2">
      <c r="A128" s="46">
        <v>42248</v>
      </c>
      <c r="B128" s="57">
        <v>42309</v>
      </c>
      <c r="C128" s="78">
        <v>212578.55</v>
      </c>
      <c r="D128" s="47">
        <f t="shared" si="79"/>
        <v>-4.9426960363454286E-2</v>
      </c>
      <c r="E128" s="48">
        <f t="shared" si="82"/>
        <v>4.6988987283168582E-2</v>
      </c>
      <c r="F128" s="56">
        <v>174441.52</v>
      </c>
      <c r="G128" s="50">
        <f t="shared" si="80"/>
        <v>6.6276191190641764E-3</v>
      </c>
      <c r="H128" s="51">
        <f t="shared" si="83"/>
        <v>-2.3458730798513239E-2</v>
      </c>
      <c r="I128" s="78">
        <v>177478.69</v>
      </c>
      <c r="J128" s="47">
        <f t="shared" si="81"/>
        <v>4.6139957913599039E-2</v>
      </c>
      <c r="K128" s="48">
        <f t="shared" si="84"/>
        <v>8.3706967087989304E-2</v>
      </c>
      <c r="L128" s="56">
        <v>144922.5</v>
      </c>
      <c r="M128" s="50">
        <f t="shared" si="85"/>
        <v>1.8887623386484531E-2</v>
      </c>
      <c r="N128" s="51">
        <f t="shared" si="86"/>
        <v>-4.6189773000446799E-3</v>
      </c>
    </row>
    <row r="129" spans="1:14" x14ac:dyDescent="0.2">
      <c r="A129" s="46">
        <v>42278</v>
      </c>
      <c r="B129" s="57">
        <v>42339</v>
      </c>
      <c r="C129" s="78">
        <v>208402.33</v>
      </c>
      <c r="D129" s="47">
        <f t="shared" ref="D129:D136" si="87">IFERROR(C129/C128-1,".")</f>
        <v>-1.9645538084627989E-2</v>
      </c>
      <c r="E129" s="48">
        <f t="shared" ref="E129:E134" si="88">IFERROR(C129/C117-1,".")</f>
        <v>3.1000563976728568E-2</v>
      </c>
      <c r="F129" s="56">
        <v>171111.77</v>
      </c>
      <c r="G129" s="50">
        <f t="shared" ref="G129:G136" si="89">IFERROR(F129/F128-1,".")</f>
        <v>-1.9088058852043899E-2</v>
      </c>
      <c r="H129" s="51">
        <f t="shared" ref="H129:H134" si="90">IFERROR(F129/F117-1,".")</f>
        <v>4.4364155063514321E-3</v>
      </c>
      <c r="I129" s="78">
        <v>172169.96</v>
      </c>
      <c r="J129" s="47">
        <f t="shared" ref="J129:J136" si="91">IFERROR(I129/I128-1,".")</f>
        <v>-2.9911929144845528E-2</v>
      </c>
      <c r="K129" s="48">
        <f t="shared" ref="K129:K134" si="92">IFERROR(I129/I117-1,".")</f>
        <v>-9.982634296689108E-3</v>
      </c>
      <c r="L129" s="56">
        <v>145362.74</v>
      </c>
      <c r="M129" s="50">
        <f t="shared" ref="M129:M136" si="93">IFERROR(L129/L128-1,".")</f>
        <v>3.0377615622141363E-3</v>
      </c>
      <c r="N129" s="51">
        <f t="shared" si="86"/>
        <v>2.0318527669371367E-2</v>
      </c>
    </row>
    <row r="130" spans="1:14" x14ac:dyDescent="0.2">
      <c r="A130" s="46">
        <v>42309</v>
      </c>
      <c r="B130" s="57">
        <v>42370</v>
      </c>
      <c r="C130" s="78">
        <v>195585.39</v>
      </c>
      <c r="D130" s="47">
        <f t="shared" si="87"/>
        <v>-6.1500943871404812E-2</v>
      </c>
      <c r="E130" s="48">
        <f t="shared" si="88"/>
        <v>-6.2763186268167459E-2</v>
      </c>
      <c r="F130" s="56">
        <v>173594.41</v>
      </c>
      <c r="G130" s="50">
        <f t="shared" si="89"/>
        <v>1.4508879196328817E-2</v>
      </c>
      <c r="H130" s="51">
        <f t="shared" si="90"/>
        <v>-3.1362274363195053E-2</v>
      </c>
      <c r="I130" s="78">
        <v>182449.19</v>
      </c>
      <c r="J130" s="47">
        <f t="shared" si="91"/>
        <v>5.9703969263860124E-2</v>
      </c>
      <c r="K130" s="48">
        <f t="shared" si="92"/>
        <v>4.9107234243196185E-2</v>
      </c>
      <c r="L130" s="56">
        <v>152778.32999999999</v>
      </c>
      <c r="M130" s="50">
        <f t="shared" si="93"/>
        <v>5.1014379613372629E-2</v>
      </c>
      <c r="N130" s="51">
        <f t="shared" si="86"/>
        <v>8.6974864816684594E-3</v>
      </c>
    </row>
    <row r="131" spans="1:14" x14ac:dyDescent="0.2">
      <c r="A131" s="46">
        <v>42339</v>
      </c>
      <c r="B131" s="57">
        <v>42401</v>
      </c>
      <c r="C131" s="78">
        <v>202806.59</v>
      </c>
      <c r="D131" s="47">
        <f t="shared" si="87"/>
        <v>3.6920958155412187E-2</v>
      </c>
      <c r="E131" s="48">
        <f t="shared" si="88"/>
        <v>-7.3769107458473981E-2</v>
      </c>
      <c r="F131" s="56">
        <v>170664.94</v>
      </c>
      <c r="G131" s="50">
        <f t="shared" si="89"/>
        <v>-1.6875370583649518E-2</v>
      </c>
      <c r="H131" s="51">
        <f t="shared" si="90"/>
        <v>-5.2298440163702331E-2</v>
      </c>
      <c r="I131" s="78">
        <v>162483.01</v>
      </c>
      <c r="J131" s="47">
        <f t="shared" si="91"/>
        <v>-0.10943419370620389</v>
      </c>
      <c r="K131" s="48">
        <f t="shared" si="92"/>
        <v>-0.11092927181597312</v>
      </c>
      <c r="L131" s="56">
        <v>151962.20000000001</v>
      </c>
      <c r="M131" s="50">
        <f t="shared" si="93"/>
        <v>-5.3419225095598932E-3</v>
      </c>
      <c r="N131" s="51">
        <f t="shared" si="86"/>
        <v>-3.6170361208892166E-2</v>
      </c>
    </row>
    <row r="132" spans="1:14" x14ac:dyDescent="0.2">
      <c r="A132" s="46">
        <v>42370</v>
      </c>
      <c r="B132" s="57">
        <v>42430</v>
      </c>
      <c r="C132" s="78">
        <v>198049.25</v>
      </c>
      <c r="D132" s="47">
        <f t="shared" si="87"/>
        <v>-2.3457521769879364E-2</v>
      </c>
      <c r="E132" s="48">
        <f t="shared" si="88"/>
        <v>-0.13725458165074467</v>
      </c>
      <c r="F132" s="56">
        <v>173257.79</v>
      </c>
      <c r="G132" s="50">
        <f t="shared" si="89"/>
        <v>1.519263417547867E-2</v>
      </c>
      <c r="H132" s="51">
        <f t="shared" si="90"/>
        <v>-2.5069691018664852E-2</v>
      </c>
      <c r="I132" s="78">
        <v>158942.04999999999</v>
      </c>
      <c r="J132" s="47">
        <f t="shared" si="91"/>
        <v>-2.1792801598148781E-2</v>
      </c>
      <c r="K132" s="48">
        <f t="shared" si="92"/>
        <v>-0.15068290754030389</v>
      </c>
      <c r="L132" s="56">
        <v>155767.81</v>
      </c>
      <c r="M132" s="50">
        <f t="shared" si="93"/>
        <v>2.5043135727174093E-2</v>
      </c>
      <c r="N132" s="51">
        <f t="shared" si="86"/>
        <v>-0.15747900023257955</v>
      </c>
    </row>
    <row r="133" spans="1:14" x14ac:dyDescent="0.2">
      <c r="A133" s="46">
        <v>42401</v>
      </c>
      <c r="B133" s="57">
        <v>42461</v>
      </c>
      <c r="C133" s="78">
        <v>201349</v>
      </c>
      <c r="D133" s="47">
        <f t="shared" si="87"/>
        <v>1.6661259762407621E-2</v>
      </c>
      <c r="E133" s="48">
        <f t="shared" si="88"/>
        <v>-4.1939296824383687E-3</v>
      </c>
      <c r="F133" s="56">
        <v>170219</v>
      </c>
      <c r="G133" s="50">
        <f t="shared" si="89"/>
        <v>-1.7539124792022354E-2</v>
      </c>
      <c r="H133" s="51">
        <f t="shared" si="90"/>
        <v>7.39030314501119E-2</v>
      </c>
      <c r="I133" s="78">
        <v>181769</v>
      </c>
      <c r="J133" s="47">
        <f t="shared" si="91"/>
        <v>0.14361806708797342</v>
      </c>
      <c r="K133" s="48">
        <f t="shared" si="92"/>
        <v>-4.7002631937672401E-2</v>
      </c>
      <c r="L133" s="56">
        <v>155059</v>
      </c>
      <c r="M133" s="50">
        <f t="shared" si="93"/>
        <v>-4.5504266895708412E-3</v>
      </c>
      <c r="N133" s="51">
        <f t="shared" ref="N133:N138" si="94">IFERROR(L133/L121-1,".")</f>
        <v>-4.3725215696674091E-2</v>
      </c>
    </row>
    <row r="134" spans="1:14" x14ac:dyDescent="0.2">
      <c r="A134" s="46">
        <v>42430</v>
      </c>
      <c r="B134" s="57">
        <v>42491</v>
      </c>
      <c r="C134" s="78">
        <v>196494.03</v>
      </c>
      <c r="D134" s="47">
        <f t="shared" si="87"/>
        <v>-2.411221312248879E-2</v>
      </c>
      <c r="E134" s="48">
        <f t="shared" si="88"/>
        <v>-4.8316801472368831E-2</v>
      </c>
      <c r="F134" s="56">
        <v>176626.03</v>
      </c>
      <c r="G134" s="50">
        <f t="shared" si="89"/>
        <v>3.7639922687831451E-2</v>
      </c>
      <c r="H134" s="51">
        <f t="shared" si="90"/>
        <v>6.6479265288377887E-2</v>
      </c>
      <c r="I134" s="78">
        <v>191524.93</v>
      </c>
      <c r="J134" s="47">
        <f t="shared" si="91"/>
        <v>5.3672133312060888E-2</v>
      </c>
      <c r="K134" s="48">
        <f t="shared" si="92"/>
        <v>8.8382981383401837E-2</v>
      </c>
      <c r="L134" s="56">
        <v>158639</v>
      </c>
      <c r="M134" s="50">
        <f t="shared" si="93"/>
        <v>2.3087985863445626E-2</v>
      </c>
      <c r="N134" s="51">
        <f t="shared" si="94"/>
        <v>5.4060563041080645E-3</v>
      </c>
    </row>
    <row r="135" spans="1:14" x14ac:dyDescent="0.2">
      <c r="A135" s="46">
        <v>42461</v>
      </c>
      <c r="B135" s="57">
        <v>42522</v>
      </c>
      <c r="C135" s="78">
        <v>190979</v>
      </c>
      <c r="D135" s="47">
        <f t="shared" si="87"/>
        <v>-2.8067163160122477E-2</v>
      </c>
      <c r="E135" s="48">
        <f t="shared" ref="E135:E140" si="95">IFERROR(C135/C123-1,".")</f>
        <v>-7.261134743507569E-2</v>
      </c>
      <c r="F135" s="56">
        <v>177313</v>
      </c>
      <c r="G135" s="50">
        <f t="shared" si="89"/>
        <v>3.8894040702834864E-3</v>
      </c>
      <c r="H135" s="51">
        <f t="shared" ref="H135:H140" si="96">IFERROR(F135/F123-1,".")</f>
        <v>4.4633756929838508E-2</v>
      </c>
      <c r="I135" s="78">
        <v>199317</v>
      </c>
      <c r="J135" s="47">
        <f t="shared" si="91"/>
        <v>4.0684364171285736E-2</v>
      </c>
      <c r="K135" s="48">
        <f t="shared" ref="K135:K140" si="97">IFERROR(I135/I123-1,".")</f>
        <v>0.19282927179585396</v>
      </c>
      <c r="L135" s="56">
        <v>163982</v>
      </c>
      <c r="M135" s="50">
        <f t="shared" si="93"/>
        <v>3.3680242563304041E-2</v>
      </c>
      <c r="N135" s="51">
        <f t="shared" si="94"/>
        <v>1.7706309851112989E-2</v>
      </c>
    </row>
    <row r="136" spans="1:14" x14ac:dyDescent="0.2">
      <c r="A136" s="46">
        <v>42491</v>
      </c>
      <c r="B136" s="57">
        <v>42552</v>
      </c>
      <c r="C136" s="78">
        <v>213856.05</v>
      </c>
      <c r="D136" s="47">
        <f t="shared" si="87"/>
        <v>0.11978830133155993</v>
      </c>
      <c r="E136" s="48">
        <f t="shared" si="95"/>
        <v>1.1359681065385319E-2</v>
      </c>
      <c r="F136" s="56">
        <v>189926.38</v>
      </c>
      <c r="G136" s="50">
        <f t="shared" si="89"/>
        <v>7.113623930563473E-2</v>
      </c>
      <c r="H136" s="51">
        <f t="shared" si="96"/>
        <v>5.7278734336467352E-2</v>
      </c>
      <c r="I136" s="78">
        <v>173041.5</v>
      </c>
      <c r="J136" s="47">
        <f t="shared" si="91"/>
        <v>-0.13182769156670027</v>
      </c>
      <c r="K136" s="48">
        <f t="shared" si="97"/>
        <v>7.1033226439143338E-3</v>
      </c>
      <c r="L136" s="56">
        <v>165711.63</v>
      </c>
      <c r="M136" s="50">
        <f t="shared" si="93"/>
        <v>1.0547682062665542E-2</v>
      </c>
      <c r="N136" s="51">
        <f t="shared" si="94"/>
        <v>6.8108092429662648E-2</v>
      </c>
    </row>
    <row r="137" spans="1:14" x14ac:dyDescent="0.2">
      <c r="A137" s="46">
        <v>42522</v>
      </c>
      <c r="B137" s="57">
        <v>42583</v>
      </c>
      <c r="C137" s="78">
        <v>219113.57</v>
      </c>
      <c r="D137" s="47">
        <f t="shared" ref="D137:D143" si="98">IFERROR(C137/C136-1,".")</f>
        <v>2.4584387488687076E-2</v>
      </c>
      <c r="E137" s="48">
        <f t="shared" si="95"/>
        <v>3.231287837742336E-2</v>
      </c>
      <c r="F137" s="56">
        <v>186904.65</v>
      </c>
      <c r="G137" s="50">
        <f t="shared" ref="G137:G143" si="99">IFERROR(F137/F136-1,".")</f>
        <v>-1.591000681421928E-2</v>
      </c>
      <c r="H137" s="51">
        <f t="shared" si="96"/>
        <v>5.6597208481963701E-2</v>
      </c>
      <c r="I137" s="78">
        <v>152193.22</v>
      </c>
      <c r="J137" s="47">
        <f t="shared" ref="J137:J143" si="100">IFERROR(I137/I136-1,".")</f>
        <v>-0.12048138741284609</v>
      </c>
      <c r="K137" s="48">
        <f t="shared" si="97"/>
        <v>-0.15029020947786864</v>
      </c>
      <c r="L137" s="56">
        <v>158838.51999999999</v>
      </c>
      <c r="M137" s="50">
        <f t="shared" ref="M137:M143" si="101">IFERROR(L137/L136-1,".")</f>
        <v>-4.1476328487022984E-2</v>
      </c>
      <c r="N137" s="51">
        <f t="shared" si="94"/>
        <v>3.9342258516221085E-2</v>
      </c>
    </row>
    <row r="138" spans="1:14" x14ac:dyDescent="0.2">
      <c r="A138" s="46">
        <v>42552</v>
      </c>
      <c r="B138" s="57">
        <v>42614</v>
      </c>
      <c r="C138" s="78">
        <v>219758.71</v>
      </c>
      <c r="D138" s="47">
        <f t="shared" si="98"/>
        <v>2.9443178713211005E-3</v>
      </c>
      <c r="E138" s="48">
        <f t="shared" si="95"/>
        <v>6.7559234758387543E-3</v>
      </c>
      <c r="F138" s="56">
        <v>194356.62</v>
      </c>
      <c r="G138" s="50">
        <f t="shared" si="99"/>
        <v>3.9870436610325077E-2</v>
      </c>
      <c r="H138" s="51">
        <f t="shared" si="96"/>
        <v>9.2001550718612046E-2</v>
      </c>
      <c r="I138" s="78">
        <v>157046.88</v>
      </c>
      <c r="J138" s="47">
        <f t="shared" si="100"/>
        <v>3.1891433797116564E-2</v>
      </c>
      <c r="K138" s="48">
        <f t="shared" si="97"/>
        <v>-0.12373967772173367</v>
      </c>
      <c r="L138" s="56">
        <v>153992.73000000001</v>
      </c>
      <c r="M138" s="50">
        <f t="shared" si="101"/>
        <v>-3.0507650159419586E-2</v>
      </c>
      <c r="N138" s="51">
        <f t="shared" si="94"/>
        <v>9.414130720533187E-2</v>
      </c>
    </row>
    <row r="139" spans="1:14" x14ac:dyDescent="0.2">
      <c r="A139" s="46">
        <v>42583</v>
      </c>
      <c r="B139" s="57">
        <v>42644</v>
      </c>
      <c r="C139" s="78">
        <v>221370</v>
      </c>
      <c r="D139" s="47">
        <f t="shared" si="98"/>
        <v>7.33208708769717E-3</v>
      </c>
      <c r="E139" s="48">
        <f t="shared" si="95"/>
        <v>-1.0114831508907463E-2</v>
      </c>
      <c r="F139" s="56">
        <v>192143</v>
      </c>
      <c r="G139" s="50">
        <f t="shared" si="99"/>
        <v>-1.138947569678872E-2</v>
      </c>
      <c r="H139" s="51">
        <f t="shared" si="96"/>
        <v>0.10877531117817796</v>
      </c>
      <c r="I139" s="78">
        <v>173164</v>
      </c>
      <c r="J139" s="47">
        <f t="shared" si="100"/>
        <v>0.10262617124262507</v>
      </c>
      <c r="K139" s="48">
        <f t="shared" si="97"/>
        <v>2.0707216579920029E-2</v>
      </c>
      <c r="L139" s="56">
        <v>147029</v>
      </c>
      <c r="M139" s="50">
        <f t="shared" si="101"/>
        <v>-4.5221160765186785E-2</v>
      </c>
      <c r="N139" s="51">
        <f t="shared" ref="N139:N144" si="102">IFERROR(L139/L127-1,".")</f>
        <v>3.3697516803059768E-2</v>
      </c>
    </row>
    <row r="140" spans="1:14" x14ac:dyDescent="0.2">
      <c r="A140" s="46">
        <v>42614</v>
      </c>
      <c r="B140" s="57">
        <v>42675</v>
      </c>
      <c r="C140" s="78">
        <v>217339.92</v>
      </c>
      <c r="D140" s="47">
        <f t="shared" si="98"/>
        <v>-1.8205176853232086E-2</v>
      </c>
      <c r="E140" s="48">
        <f t="shared" si="95"/>
        <v>2.239816764203173E-2</v>
      </c>
      <c r="F140" s="56">
        <v>194189.86</v>
      </c>
      <c r="G140" s="50">
        <f t="shared" si="99"/>
        <v>1.0652795053683883E-2</v>
      </c>
      <c r="H140" s="51">
        <f t="shared" si="96"/>
        <v>0.11320894245819457</v>
      </c>
      <c r="I140" s="78">
        <v>186154.08</v>
      </c>
      <c r="J140" s="47">
        <f t="shared" si="100"/>
        <v>7.5016054145203404E-2</v>
      </c>
      <c r="K140" s="48">
        <f t="shared" si="97"/>
        <v>4.8881305130210162E-2</v>
      </c>
      <c r="L140" s="56">
        <v>155649.53</v>
      </c>
      <c r="M140" s="50">
        <f t="shared" si="101"/>
        <v>5.8631494467077827E-2</v>
      </c>
      <c r="N140" s="51">
        <f t="shared" si="102"/>
        <v>7.4019079163000878E-2</v>
      </c>
    </row>
    <row r="141" spans="1:14" x14ac:dyDescent="0.2">
      <c r="A141" s="46">
        <v>42644</v>
      </c>
      <c r="B141" s="57">
        <v>42705</v>
      </c>
      <c r="C141" s="78">
        <v>222591.6</v>
      </c>
      <c r="D141" s="47">
        <f t="shared" si="98"/>
        <v>2.4163439463859238E-2</v>
      </c>
      <c r="E141" s="48">
        <f t="shared" ref="E141:E148" si="103">IFERROR(C141/C129-1,".")</f>
        <v>6.808594702372095E-2</v>
      </c>
      <c r="F141" s="56">
        <v>183619</v>
      </c>
      <c r="G141" s="50">
        <f t="shared" si="99"/>
        <v>-5.4435695046074928E-2</v>
      </c>
      <c r="H141" s="51">
        <f t="shared" ref="H141:H148" si="104">IFERROR(F141/F129-1,".")</f>
        <v>7.3093919839646304E-2</v>
      </c>
      <c r="I141" s="78">
        <v>176010.55</v>
      </c>
      <c r="J141" s="47">
        <f t="shared" si="100"/>
        <v>-5.4489968739873995E-2</v>
      </c>
      <c r="K141" s="48">
        <f t="shared" ref="K141:K148" si="105">IFERROR(I141/I129-1,".")</f>
        <v>2.2306969229707541E-2</v>
      </c>
      <c r="L141" s="56">
        <v>162129.23000000001</v>
      </c>
      <c r="M141" s="50">
        <f t="shared" si="101"/>
        <v>4.1630064671573486E-2</v>
      </c>
      <c r="N141" s="51">
        <f t="shared" si="102"/>
        <v>0.11534241855925398</v>
      </c>
    </row>
    <row r="142" spans="1:14" x14ac:dyDescent="0.2">
      <c r="A142" s="46">
        <v>42675</v>
      </c>
      <c r="B142" s="57">
        <v>42736</v>
      </c>
      <c r="C142" s="78">
        <v>219799.53</v>
      </c>
      <c r="D142" s="47">
        <f t="shared" si="98"/>
        <v>-1.2543465252058073E-2</v>
      </c>
      <c r="E142" s="48">
        <f t="shared" si="103"/>
        <v>0.12380341905906156</v>
      </c>
      <c r="F142" s="56">
        <v>179407.45</v>
      </c>
      <c r="G142" s="50">
        <f t="shared" si="99"/>
        <v>-2.2936351902580809E-2</v>
      </c>
      <c r="H142" s="51">
        <f t="shared" si="104"/>
        <v>3.3486331731534591E-2</v>
      </c>
      <c r="I142" s="78">
        <v>165343.42000000001</v>
      </c>
      <c r="J142" s="47">
        <f t="shared" si="100"/>
        <v>-6.0605060321668125E-2</v>
      </c>
      <c r="K142" s="48">
        <f t="shared" si="105"/>
        <v>-9.3756349370473946E-2</v>
      </c>
      <c r="L142" s="56">
        <v>168359.13</v>
      </c>
      <c r="M142" s="50">
        <f t="shared" si="101"/>
        <v>3.8425520185348505E-2</v>
      </c>
      <c r="N142" s="51">
        <f t="shared" si="102"/>
        <v>0.10198304955945003</v>
      </c>
    </row>
    <row r="143" spans="1:14" x14ac:dyDescent="0.2">
      <c r="A143" s="46">
        <v>42705</v>
      </c>
      <c r="B143" s="57">
        <v>42767</v>
      </c>
      <c r="C143" s="78">
        <v>230772.44</v>
      </c>
      <c r="D143" s="47">
        <f t="shared" si="98"/>
        <v>4.9922354247072365E-2</v>
      </c>
      <c r="E143" s="48">
        <f t="shared" si="103"/>
        <v>0.13789418775790274</v>
      </c>
      <c r="F143" s="56">
        <v>173857.49</v>
      </c>
      <c r="G143" s="50">
        <f t="shared" si="99"/>
        <v>-3.0934947238813182E-2</v>
      </c>
      <c r="H143" s="51">
        <f t="shared" si="104"/>
        <v>1.8706536913791316E-2</v>
      </c>
      <c r="I143" s="78">
        <v>162990.57999999999</v>
      </c>
      <c r="J143" s="47">
        <f t="shared" si="100"/>
        <v>-1.4230018950860179E-2</v>
      </c>
      <c r="K143" s="48">
        <f t="shared" si="105"/>
        <v>3.1238343011985581E-3</v>
      </c>
      <c r="L143" s="56">
        <v>158678.68</v>
      </c>
      <c r="M143" s="50">
        <f t="shared" si="101"/>
        <v>-5.74988122117287E-2</v>
      </c>
      <c r="N143" s="51">
        <f t="shared" si="102"/>
        <v>4.4198359855279756E-2</v>
      </c>
    </row>
    <row r="144" spans="1:14" x14ac:dyDescent="0.2">
      <c r="A144" s="46">
        <v>42736</v>
      </c>
      <c r="B144" s="57">
        <v>42795</v>
      </c>
      <c r="C144" s="78">
        <v>216542.14</v>
      </c>
      <c r="D144" s="47">
        <f t="shared" ref="D144:D150" si="106">IFERROR(C144/C143-1,".")</f>
        <v>-6.166377579575788E-2</v>
      </c>
      <c r="E144" s="48">
        <f t="shared" si="103"/>
        <v>9.3375208439315127E-2</v>
      </c>
      <c r="F144" s="56">
        <v>175684.93</v>
      </c>
      <c r="G144" s="50">
        <f t="shared" ref="G144:G150" si="107">IFERROR(F144/F143-1,".")</f>
        <v>1.0511137598961051E-2</v>
      </c>
      <c r="H144" s="51">
        <f t="shared" si="104"/>
        <v>1.4008836197206387E-2</v>
      </c>
      <c r="I144" s="78">
        <v>163706.82999999999</v>
      </c>
      <c r="J144" s="47">
        <f t="shared" ref="J144:J150" si="108">IFERROR(I144/I143-1,".")</f>
        <v>4.3944257392052322E-3</v>
      </c>
      <c r="K144" s="48">
        <f t="shared" si="105"/>
        <v>2.997809579025823E-2</v>
      </c>
      <c r="L144" s="56">
        <v>150906.25</v>
      </c>
      <c r="M144" s="50">
        <f t="shared" ref="M144:M150" si="109">IFERROR(L144/L143-1,".")</f>
        <v>-4.8982194709459304E-2</v>
      </c>
      <c r="N144" s="51">
        <f t="shared" si="102"/>
        <v>-3.1210299483571124E-2</v>
      </c>
    </row>
    <row r="145" spans="1:14" x14ac:dyDescent="0.2">
      <c r="A145" s="46">
        <v>42767</v>
      </c>
      <c r="B145" s="57">
        <v>42826</v>
      </c>
      <c r="C145" s="78">
        <v>213844.59</v>
      </c>
      <c r="D145" s="47">
        <f t="shared" si="106"/>
        <v>-1.2457390510687727E-2</v>
      </c>
      <c r="E145" s="48">
        <f t="shared" si="103"/>
        <v>6.205935961936726E-2</v>
      </c>
      <c r="F145" s="56">
        <v>178037.44</v>
      </c>
      <c r="G145" s="50">
        <f t="shared" si="107"/>
        <v>1.3390505378008344E-2</v>
      </c>
      <c r="H145" s="51">
        <f t="shared" si="104"/>
        <v>4.5931652753217866E-2</v>
      </c>
      <c r="I145" s="78">
        <v>185952.82</v>
      </c>
      <c r="J145" s="47">
        <f t="shared" si="108"/>
        <v>0.1358891990028761</v>
      </c>
      <c r="K145" s="48">
        <f t="shared" si="105"/>
        <v>2.3017236162381938E-2</v>
      </c>
      <c r="L145" s="56">
        <v>146680.63</v>
      </c>
      <c r="M145" s="50">
        <f t="shared" si="109"/>
        <v>-2.8001623524539165E-2</v>
      </c>
      <c r="N145" s="51">
        <f t="shared" ref="N145:N150" si="110">IFERROR(L145/L133-1,".")</f>
        <v>-5.403343243539549E-2</v>
      </c>
    </row>
    <row r="146" spans="1:14" x14ac:dyDescent="0.2">
      <c r="A146" s="46">
        <v>42795</v>
      </c>
      <c r="B146" s="57">
        <v>42856</v>
      </c>
      <c r="C146" s="78">
        <v>214304</v>
      </c>
      <c r="D146" s="47">
        <f t="shared" si="106"/>
        <v>2.1483358545568709E-3</v>
      </c>
      <c r="E146" s="48">
        <f t="shared" si="103"/>
        <v>9.0638733400704385E-2</v>
      </c>
      <c r="F146" s="56">
        <v>188516</v>
      </c>
      <c r="G146" s="50">
        <f t="shared" si="107"/>
        <v>5.8855935021307815E-2</v>
      </c>
      <c r="H146" s="51">
        <f t="shared" si="104"/>
        <v>6.7317201207545585E-2</v>
      </c>
      <c r="I146" s="78">
        <v>184132</v>
      </c>
      <c r="J146" s="47">
        <f t="shared" si="108"/>
        <v>-9.7918385964784749E-3</v>
      </c>
      <c r="K146" s="48">
        <f t="shared" si="105"/>
        <v>-3.8600353489229855E-2</v>
      </c>
      <c r="L146" s="56">
        <v>145031</v>
      </c>
      <c r="M146" s="50">
        <f t="shared" si="109"/>
        <v>-1.124640656370246E-2</v>
      </c>
      <c r="N146" s="51">
        <f t="shared" si="110"/>
        <v>-8.5779663260610595E-2</v>
      </c>
    </row>
    <row r="147" spans="1:14" x14ac:dyDescent="0.2">
      <c r="A147" s="46">
        <v>42826</v>
      </c>
      <c r="B147" s="57">
        <v>42887</v>
      </c>
      <c r="C147" s="78">
        <v>218734.13</v>
      </c>
      <c r="D147" s="47">
        <f t="shared" si="106"/>
        <v>2.067217597431692E-2</v>
      </c>
      <c r="E147" s="48">
        <f t="shared" si="103"/>
        <v>0.14533079553249317</v>
      </c>
      <c r="F147" s="56">
        <v>195034.77</v>
      </c>
      <c r="G147" s="50">
        <f t="shared" si="107"/>
        <v>3.4579399096097863E-2</v>
      </c>
      <c r="H147" s="51">
        <f t="shared" si="104"/>
        <v>9.9946253235803306E-2</v>
      </c>
      <c r="I147" s="78">
        <v>187589.86</v>
      </c>
      <c r="J147" s="47">
        <f t="shared" si="108"/>
        <v>1.8779245324006544E-2</v>
      </c>
      <c r="K147" s="48">
        <f t="shared" si="105"/>
        <v>-5.8836627081483295E-2</v>
      </c>
      <c r="L147" s="56">
        <v>153508.43</v>
      </c>
      <c r="M147" s="50">
        <f t="shared" si="109"/>
        <v>5.8452537733312049E-2</v>
      </c>
      <c r="N147" s="51">
        <f t="shared" si="110"/>
        <v>-6.387024185581347E-2</v>
      </c>
    </row>
    <row r="148" spans="1:14" x14ac:dyDescent="0.2">
      <c r="A148" s="46">
        <v>42856</v>
      </c>
      <c r="B148" s="57">
        <v>42917</v>
      </c>
      <c r="C148" s="78">
        <v>227750.7</v>
      </c>
      <c r="D148" s="47">
        <f t="shared" si="106"/>
        <v>4.1221596282208006E-2</v>
      </c>
      <c r="E148" s="48">
        <f t="shared" si="103"/>
        <v>6.4971975307689611E-2</v>
      </c>
      <c r="F148" s="56">
        <v>202974.79</v>
      </c>
      <c r="G148" s="50">
        <f t="shared" si="107"/>
        <v>4.0710792234635917E-2</v>
      </c>
      <c r="H148" s="51">
        <f t="shared" si="104"/>
        <v>6.8702462501522898E-2</v>
      </c>
      <c r="I148" s="78">
        <v>167872.47</v>
      </c>
      <c r="J148" s="47">
        <f t="shared" si="108"/>
        <v>-0.10510903947580097</v>
      </c>
      <c r="K148" s="48">
        <f t="shared" si="105"/>
        <v>-2.9871620391640152E-2</v>
      </c>
      <c r="L148" s="56">
        <v>160845.29999999999</v>
      </c>
      <c r="M148" s="50">
        <f t="shared" si="109"/>
        <v>4.7794573887570913E-2</v>
      </c>
      <c r="N148" s="51">
        <f t="shared" si="110"/>
        <v>-2.93662551023125E-2</v>
      </c>
    </row>
    <row r="149" spans="1:14" x14ac:dyDescent="0.2">
      <c r="A149" s="46">
        <v>42887</v>
      </c>
      <c r="B149" s="57">
        <v>42948</v>
      </c>
      <c r="C149" s="78">
        <v>233178.36</v>
      </c>
      <c r="D149" s="47">
        <f t="shared" si="106"/>
        <v>2.3831584271749584E-2</v>
      </c>
      <c r="E149" s="48">
        <f t="shared" ref="E149:E154" si="111">IFERROR(C149/C137-1,".")</f>
        <v>6.4189497711164112E-2</v>
      </c>
      <c r="F149" s="56">
        <v>199150.09</v>
      </c>
      <c r="G149" s="50">
        <f t="shared" si="107"/>
        <v>-1.884322678693251E-2</v>
      </c>
      <c r="H149" s="51">
        <f t="shared" ref="H149:H154" si="112">IFERROR(F149/F137-1,".")</f>
        <v>6.5517043048420653E-2</v>
      </c>
      <c r="I149" s="78">
        <v>195587.23</v>
      </c>
      <c r="J149" s="47">
        <f t="shared" si="108"/>
        <v>0.16509413365991454</v>
      </c>
      <c r="K149" s="48">
        <f t="shared" ref="K149:K154" si="113">IFERROR(I149/I137-1,".")</f>
        <v>0.28512446218037835</v>
      </c>
      <c r="L149" s="56">
        <v>161143.9</v>
      </c>
      <c r="M149" s="50">
        <f t="shared" si="109"/>
        <v>1.8564421838873635E-3</v>
      </c>
      <c r="N149" s="51">
        <f t="shared" si="110"/>
        <v>1.451398565033224E-2</v>
      </c>
    </row>
    <row r="150" spans="1:14" x14ac:dyDescent="0.2">
      <c r="A150" s="46">
        <v>42917</v>
      </c>
      <c r="B150" s="57">
        <v>42979</v>
      </c>
      <c r="C150" s="78">
        <v>230844.06</v>
      </c>
      <c r="D150" s="47">
        <f t="shared" si="106"/>
        <v>-1.0010791738993219E-2</v>
      </c>
      <c r="E150" s="48">
        <f t="shared" si="111"/>
        <v>5.0443279358529214E-2</v>
      </c>
      <c r="F150" s="56">
        <v>200286.64</v>
      </c>
      <c r="G150" s="50">
        <f t="shared" si="107"/>
        <v>5.7070021911616031E-3</v>
      </c>
      <c r="H150" s="51">
        <f t="shared" si="112"/>
        <v>3.051102658607685E-2</v>
      </c>
      <c r="I150" s="78">
        <v>189145.59</v>
      </c>
      <c r="J150" s="47">
        <f t="shared" si="108"/>
        <v>-3.2934870032159114E-2</v>
      </c>
      <c r="K150" s="48">
        <f t="shared" si="113"/>
        <v>0.20438935176553641</v>
      </c>
      <c r="L150" s="56">
        <v>152150.54</v>
      </c>
      <c r="M150" s="50">
        <f t="shared" si="109"/>
        <v>-5.5809496977546114E-2</v>
      </c>
      <c r="N150" s="51">
        <f t="shared" si="110"/>
        <v>-1.1962837466418019E-2</v>
      </c>
    </row>
    <row r="151" spans="1:14" x14ac:dyDescent="0.2">
      <c r="A151" s="46">
        <v>42948</v>
      </c>
      <c r="B151" s="57">
        <v>43009</v>
      </c>
      <c r="C151" s="78">
        <v>224762.92</v>
      </c>
      <c r="D151" s="47">
        <f t="shared" ref="D151:D157" si="114">IFERROR(C151/C150-1,".")</f>
        <v>-2.6343064664518523E-2</v>
      </c>
      <c r="E151" s="48">
        <f t="shared" si="111"/>
        <v>1.5326918733342465E-2</v>
      </c>
      <c r="F151" s="56">
        <v>195742.73</v>
      </c>
      <c r="G151" s="50">
        <f t="shared" ref="G151:G157" si="115">IFERROR(F151/F150-1,".")</f>
        <v>-2.26870349415218E-2</v>
      </c>
      <c r="H151" s="51">
        <f t="shared" si="112"/>
        <v>1.8734640345992259E-2</v>
      </c>
      <c r="I151" s="78">
        <v>191992.17</v>
      </c>
      <c r="J151" s="47">
        <f t="shared" ref="J151:J157" si="116">IFERROR(I151/I150-1,".")</f>
        <v>1.5049676812449064E-2</v>
      </c>
      <c r="K151" s="48">
        <f t="shared" si="113"/>
        <v>0.10873027881083841</v>
      </c>
      <c r="L151" s="56">
        <v>149233.13</v>
      </c>
      <c r="M151" s="50">
        <f t="shared" ref="M151:M157" si="117">IFERROR(L151/L150-1,".")</f>
        <v>-1.9174496521668583E-2</v>
      </c>
      <c r="N151" s="51">
        <f t="shared" ref="N151:N156" si="118">IFERROR(L151/L139-1,".")</f>
        <v>1.4991124199987826E-2</v>
      </c>
    </row>
    <row r="152" spans="1:14" x14ac:dyDescent="0.2">
      <c r="A152" s="46">
        <v>42979</v>
      </c>
      <c r="B152" s="57">
        <v>43040</v>
      </c>
      <c r="C152" s="78">
        <v>217217.99</v>
      </c>
      <c r="D152" s="47">
        <f t="shared" si="114"/>
        <v>-3.3568392864801844E-2</v>
      </c>
      <c r="E152" s="48">
        <f t="shared" si="111"/>
        <v>-5.6101060495472588E-4</v>
      </c>
      <c r="F152" s="56">
        <v>197033.47</v>
      </c>
      <c r="G152" s="50">
        <f t="shared" si="115"/>
        <v>6.5940635445311813E-3</v>
      </c>
      <c r="H152" s="51">
        <f t="shared" si="112"/>
        <v>1.4643452546904356E-2</v>
      </c>
      <c r="I152" s="78">
        <v>165641.73000000001</v>
      </c>
      <c r="J152" s="47">
        <f t="shared" si="116"/>
        <v>-0.13724747212347255</v>
      </c>
      <c r="K152" s="48">
        <f t="shared" si="113"/>
        <v>-0.11019017149664401</v>
      </c>
      <c r="L152" s="56">
        <v>158744.22</v>
      </c>
      <c r="M152" s="50">
        <f t="shared" si="117"/>
        <v>6.3733100016062139E-2</v>
      </c>
      <c r="N152" s="51">
        <f t="shared" si="118"/>
        <v>1.988242431570475E-2</v>
      </c>
    </row>
    <row r="153" spans="1:14" x14ac:dyDescent="0.2">
      <c r="A153" s="46">
        <v>43009</v>
      </c>
      <c r="B153" s="57">
        <v>43070</v>
      </c>
      <c r="C153" s="78">
        <v>218990.64</v>
      </c>
      <c r="D153" s="47">
        <f t="shared" si="114"/>
        <v>8.1606960823088492E-3</v>
      </c>
      <c r="E153" s="48">
        <f t="shared" si="111"/>
        <v>-1.6177429876059968E-2</v>
      </c>
      <c r="F153" s="56">
        <v>192907.64</v>
      </c>
      <c r="G153" s="50">
        <f t="shared" si="115"/>
        <v>-2.0939741862131322E-2</v>
      </c>
      <c r="H153" s="51">
        <f t="shared" si="112"/>
        <v>5.0586486147947696E-2</v>
      </c>
      <c r="I153" s="78">
        <v>195248.05</v>
      </c>
      <c r="J153" s="47">
        <f t="shared" si="116"/>
        <v>0.17873708515360209</v>
      </c>
      <c r="K153" s="48">
        <f t="shared" si="113"/>
        <v>0.10929742563727007</v>
      </c>
      <c r="L153" s="56">
        <v>160021.85</v>
      </c>
      <c r="M153" s="50">
        <f t="shared" si="117"/>
        <v>8.0483560283328703E-3</v>
      </c>
      <c r="N153" s="51">
        <f t="shared" si="118"/>
        <v>-1.299814968590185E-2</v>
      </c>
    </row>
    <row r="154" spans="1:14" x14ac:dyDescent="0.2">
      <c r="A154" s="46">
        <v>43040</v>
      </c>
      <c r="B154" s="57">
        <v>43101</v>
      </c>
      <c r="C154" s="78">
        <v>211585.54</v>
      </c>
      <c r="D154" s="47">
        <f t="shared" si="114"/>
        <v>-3.3814687239600794E-2</v>
      </c>
      <c r="E154" s="48">
        <f t="shared" si="111"/>
        <v>-3.7370371083141007E-2</v>
      </c>
      <c r="F154" s="56">
        <v>191725.22</v>
      </c>
      <c r="G154" s="50">
        <f t="shared" si="115"/>
        <v>-6.1294617465643686E-3</v>
      </c>
      <c r="H154" s="51">
        <f t="shared" si="112"/>
        <v>6.8658074121225043E-2</v>
      </c>
      <c r="I154" s="78">
        <v>195450.5</v>
      </c>
      <c r="J154" s="47">
        <f t="shared" si="116"/>
        <v>1.03688615584141E-3</v>
      </c>
      <c r="K154" s="48">
        <f t="shared" si="113"/>
        <v>0.18208816534700922</v>
      </c>
      <c r="L154" s="56">
        <v>158786.03</v>
      </c>
      <c r="M154" s="50">
        <f t="shared" si="117"/>
        <v>-7.7228203523457273E-3</v>
      </c>
      <c r="N154" s="51">
        <f t="shared" si="118"/>
        <v>-5.6861187153913195E-2</v>
      </c>
    </row>
    <row r="155" spans="1:14" x14ac:dyDescent="0.2">
      <c r="A155" s="46">
        <v>43070</v>
      </c>
      <c r="B155" s="57">
        <v>43132</v>
      </c>
      <c r="C155" s="78">
        <v>212952</v>
      </c>
      <c r="D155" s="47">
        <f t="shared" si="114"/>
        <v>6.4581918027100116E-3</v>
      </c>
      <c r="E155" s="48">
        <f t="shared" ref="E155:E160" si="119">IFERROR(C155/C143-1,".")</f>
        <v>-7.722083278228542E-2</v>
      </c>
      <c r="F155" s="56">
        <v>192310</v>
      </c>
      <c r="G155" s="50">
        <f t="shared" si="115"/>
        <v>3.0500942964102329E-3</v>
      </c>
      <c r="H155" s="51">
        <f t="shared" ref="H155:H160" si="120">IFERROR(F155/F143-1,".")</f>
        <v>0.10613583573534857</v>
      </c>
      <c r="I155" s="78">
        <v>200430</v>
      </c>
      <c r="J155" s="47">
        <f t="shared" si="116"/>
        <v>2.5477038943364283E-2</v>
      </c>
      <c r="K155" s="48">
        <f t="shared" ref="K155:K160" si="121">IFERROR(I155/I143-1,".")</f>
        <v>0.22970296811018165</v>
      </c>
      <c r="L155" s="56">
        <v>145073</v>
      </c>
      <c r="M155" s="50">
        <f t="shared" si="117"/>
        <v>-8.6361690634875088E-2</v>
      </c>
      <c r="N155" s="51">
        <f t="shared" si="118"/>
        <v>-8.5743592018789117E-2</v>
      </c>
    </row>
    <row r="156" spans="1:14" x14ac:dyDescent="0.2">
      <c r="A156" s="46">
        <v>43101</v>
      </c>
      <c r="B156" s="57">
        <v>43160</v>
      </c>
      <c r="C156" s="78">
        <v>217350.15</v>
      </c>
      <c r="D156" s="47">
        <f t="shared" si="114"/>
        <v>2.065324580187089E-2</v>
      </c>
      <c r="E156" s="48">
        <f t="shared" si="119"/>
        <v>3.7314215145374252E-3</v>
      </c>
      <c r="F156" s="56">
        <v>199828.3</v>
      </c>
      <c r="G156" s="50">
        <f t="shared" si="115"/>
        <v>3.9094690863709536E-2</v>
      </c>
      <c r="H156" s="51">
        <f t="shared" si="120"/>
        <v>0.13742425147108528</v>
      </c>
      <c r="I156" s="78">
        <v>181967.56</v>
      </c>
      <c r="J156" s="47">
        <f t="shared" si="116"/>
        <v>-9.2114154567679463E-2</v>
      </c>
      <c r="K156" s="48">
        <f t="shared" si="121"/>
        <v>0.11154531548866964</v>
      </c>
      <c r="L156" s="56">
        <v>143066.07</v>
      </c>
      <c r="M156" s="50">
        <f t="shared" si="117"/>
        <v>-1.3833931882569428E-2</v>
      </c>
      <c r="N156" s="51">
        <f t="shared" si="118"/>
        <v>-5.1953978049285476E-2</v>
      </c>
    </row>
    <row r="157" spans="1:14" x14ac:dyDescent="0.2">
      <c r="A157" s="46">
        <v>43132</v>
      </c>
      <c r="B157" s="57">
        <v>43191</v>
      </c>
      <c r="C157" s="78">
        <v>216650.61</v>
      </c>
      <c r="D157" s="47">
        <f t="shared" si="114"/>
        <v>-3.2184932929653076E-3</v>
      </c>
      <c r="E157" s="48">
        <f t="shared" si="119"/>
        <v>1.3121772217852268E-2</v>
      </c>
      <c r="F157" s="56">
        <v>199186.48</v>
      </c>
      <c r="G157" s="50">
        <f t="shared" si="115"/>
        <v>-3.2118573795602012E-3</v>
      </c>
      <c r="H157" s="51">
        <f t="shared" si="120"/>
        <v>0.11878984555158745</v>
      </c>
      <c r="I157" s="78">
        <v>194454.05</v>
      </c>
      <c r="J157" s="47">
        <f t="shared" si="116"/>
        <v>6.8619318740109403E-2</v>
      </c>
      <c r="K157" s="48">
        <f t="shared" si="121"/>
        <v>4.5717134055831998E-2</v>
      </c>
      <c r="L157" s="56">
        <v>153231.42000000001</v>
      </c>
      <c r="M157" s="50">
        <f t="shared" si="117"/>
        <v>7.1053534915721084E-2</v>
      </c>
      <c r="N157" s="51">
        <f t="shared" ref="N157:N163" si="122">IFERROR(L157/L145-1,".")</f>
        <v>4.4660225416266686E-2</v>
      </c>
    </row>
    <row r="158" spans="1:14" x14ac:dyDescent="0.2">
      <c r="A158" s="46">
        <v>43160</v>
      </c>
      <c r="B158" s="57">
        <v>43221</v>
      </c>
      <c r="C158" s="78">
        <v>219627.75</v>
      </c>
      <c r="D158" s="47">
        <f t="shared" ref="D158:D163" si="123">IFERROR(C158/C157-1,".")</f>
        <v>1.374166451689196E-2</v>
      </c>
      <c r="E158" s="48">
        <f t="shared" si="119"/>
        <v>2.4842046812005414E-2</v>
      </c>
      <c r="F158" s="56">
        <v>209039.33</v>
      </c>
      <c r="G158" s="50">
        <f t="shared" ref="G158:G163" si="124">IFERROR(F158/F157-1,".")</f>
        <v>4.9465455687554671E-2</v>
      </c>
      <c r="H158" s="51">
        <f t="shared" si="120"/>
        <v>0.10886784145642814</v>
      </c>
      <c r="I158" s="78">
        <v>195788.05</v>
      </c>
      <c r="J158" s="47">
        <f t="shared" ref="J158:J163" si="125">IFERROR(I158/I157-1,".")</f>
        <v>6.8602325330842095E-3</v>
      </c>
      <c r="K158" s="48">
        <f t="shared" si="121"/>
        <v>6.3302685030304229E-2</v>
      </c>
      <c r="L158" s="56">
        <v>160155.79999999999</v>
      </c>
      <c r="M158" s="50">
        <f t="shared" ref="M158:M163" si="126">IFERROR(L158/L157-1,".")</f>
        <v>4.5189034990343213E-2</v>
      </c>
      <c r="N158" s="51">
        <f t="shared" si="122"/>
        <v>0.10428666974646794</v>
      </c>
    </row>
    <row r="159" spans="1:14" x14ac:dyDescent="0.2">
      <c r="A159" s="46">
        <v>43191</v>
      </c>
      <c r="B159" s="57">
        <v>43252</v>
      </c>
      <c r="C159" s="78">
        <v>223585.07</v>
      </c>
      <c r="D159" s="47">
        <f t="shared" si="123"/>
        <v>1.8018305974541127E-2</v>
      </c>
      <c r="E159" s="48">
        <f t="shared" si="119"/>
        <v>2.2177334648232572E-2</v>
      </c>
      <c r="F159" s="56">
        <v>203856.1</v>
      </c>
      <c r="G159" s="50">
        <f t="shared" si="124"/>
        <v>-2.4795477482634443E-2</v>
      </c>
      <c r="H159" s="51">
        <f t="shared" si="120"/>
        <v>4.5229524971368118E-2</v>
      </c>
      <c r="I159" s="78">
        <v>210528.86</v>
      </c>
      <c r="J159" s="47">
        <f t="shared" si="125"/>
        <v>7.5289630802288565E-2</v>
      </c>
      <c r="K159" s="48">
        <f t="shared" si="121"/>
        <v>0.12228272892788561</v>
      </c>
      <c r="L159" s="56">
        <v>168678.94</v>
      </c>
      <c r="M159" s="50">
        <f t="shared" si="126"/>
        <v>5.3217804163196103E-2</v>
      </c>
      <c r="N159" s="51">
        <f t="shared" si="122"/>
        <v>9.8825256697629094E-2</v>
      </c>
    </row>
    <row r="160" spans="1:14" x14ac:dyDescent="0.2">
      <c r="A160" s="46">
        <v>43221</v>
      </c>
      <c r="B160" s="57">
        <v>43282</v>
      </c>
      <c r="C160" s="78">
        <v>235698.82</v>
      </c>
      <c r="D160" s="47">
        <f t="shared" si="123"/>
        <v>5.4179601527060806E-2</v>
      </c>
      <c r="E160" s="48">
        <f t="shared" si="119"/>
        <v>3.4898334011706611E-2</v>
      </c>
      <c r="F160" s="56">
        <v>207401.81</v>
      </c>
      <c r="G160" s="50">
        <f t="shared" si="124"/>
        <v>1.739320039969372E-2</v>
      </c>
      <c r="H160" s="51">
        <f t="shared" si="120"/>
        <v>2.1810688903779685E-2</v>
      </c>
      <c r="I160" s="78">
        <v>225495.59</v>
      </c>
      <c r="J160" s="47">
        <f t="shared" si="125"/>
        <v>7.109110836395538E-2</v>
      </c>
      <c r="K160" s="48">
        <f t="shared" si="121"/>
        <v>0.34325532947719184</v>
      </c>
      <c r="L160" s="56">
        <v>164560.87</v>
      </c>
      <c r="M160" s="50">
        <f t="shared" si="126"/>
        <v>-2.4413658278858108E-2</v>
      </c>
      <c r="N160" s="51">
        <f t="shared" si="122"/>
        <v>2.3100270881399654E-2</v>
      </c>
    </row>
    <row r="161" spans="1:14" x14ac:dyDescent="0.2">
      <c r="A161" s="46">
        <v>43252</v>
      </c>
      <c r="B161" s="57">
        <v>43313</v>
      </c>
      <c r="C161" s="78">
        <v>235792</v>
      </c>
      <c r="D161" s="47">
        <f t="shared" si="123"/>
        <v>3.9533502967903367E-4</v>
      </c>
      <c r="E161" s="48">
        <f t="shared" ref="E161:E166" si="127">IFERROR(C161/C149-1,".")</f>
        <v>1.1208758823074483E-2</v>
      </c>
      <c r="F161" s="56">
        <v>200537</v>
      </c>
      <c r="G161" s="50">
        <f t="shared" si="124"/>
        <v>-3.3099084332967044E-2</v>
      </c>
      <c r="H161" s="51">
        <f t="shared" ref="H161:H166" si="128">IFERROR(F161/F149-1,".")</f>
        <v>6.9641444801757935E-3</v>
      </c>
      <c r="I161" s="78">
        <v>233325</v>
      </c>
      <c r="J161" s="47">
        <f t="shared" si="125"/>
        <v>3.4720900750209838E-2</v>
      </c>
      <c r="K161" s="48">
        <f t="shared" ref="K161:K166" si="129">IFERROR(I161/I149-1,".")</f>
        <v>0.19294598118701312</v>
      </c>
      <c r="L161" s="56">
        <v>170624</v>
      </c>
      <c r="M161" s="50">
        <f t="shared" si="126"/>
        <v>3.6844299619952281E-2</v>
      </c>
      <c r="N161" s="51">
        <f t="shared" si="122"/>
        <v>5.883002707517937E-2</v>
      </c>
    </row>
    <row r="162" spans="1:14" x14ac:dyDescent="0.2">
      <c r="A162" s="46">
        <v>43282</v>
      </c>
      <c r="B162" s="57">
        <v>43344</v>
      </c>
      <c r="C162" s="78">
        <v>243301</v>
      </c>
      <c r="D162" s="47">
        <f t="shared" si="123"/>
        <v>3.1845864151455627E-2</v>
      </c>
      <c r="E162" s="48">
        <f t="shared" si="127"/>
        <v>5.3962575428624815E-2</v>
      </c>
      <c r="F162" s="56">
        <v>199485</v>
      </c>
      <c r="G162" s="50">
        <f t="shared" si="124"/>
        <v>-5.2459147189795052E-3</v>
      </c>
      <c r="H162" s="51">
        <f t="shared" si="128"/>
        <v>-4.0024636690695337E-3</v>
      </c>
      <c r="I162" s="78">
        <v>214946</v>
      </c>
      <c r="J162" s="47">
        <f t="shared" si="125"/>
        <v>-7.8769956069859592E-2</v>
      </c>
      <c r="K162" s="48">
        <f t="shared" si="129"/>
        <v>0.13640503064332621</v>
      </c>
      <c r="L162" s="56">
        <v>176182</v>
      </c>
      <c r="M162" s="50">
        <f t="shared" si="126"/>
        <v>3.2574549887471882E-2</v>
      </c>
      <c r="N162" s="51">
        <f t="shared" si="122"/>
        <v>0.15794528234996719</v>
      </c>
    </row>
    <row r="163" spans="1:14" x14ac:dyDescent="0.2">
      <c r="A163" s="46">
        <v>43313</v>
      </c>
      <c r="B163" s="57">
        <v>43374</v>
      </c>
      <c r="C163" s="78">
        <v>236227</v>
      </c>
      <c r="D163" s="47">
        <f t="shared" si="123"/>
        <v>-2.9075096279916668E-2</v>
      </c>
      <c r="E163" s="48">
        <f t="shared" si="127"/>
        <v>5.1005210290024694E-2</v>
      </c>
      <c r="F163" s="56">
        <v>207726</v>
      </c>
      <c r="G163" s="50">
        <f t="shared" si="124"/>
        <v>4.1311376795247767E-2</v>
      </c>
      <c r="H163" s="51">
        <f t="shared" si="128"/>
        <v>6.121948947989031E-2</v>
      </c>
      <c r="I163" s="78">
        <v>192163</v>
      </c>
      <c r="J163" s="47">
        <f t="shared" si="125"/>
        <v>-0.10599406362528263</v>
      </c>
      <c r="K163" s="48">
        <f t="shared" si="129"/>
        <v>8.8977586950544918E-4</v>
      </c>
      <c r="L163" s="56">
        <v>176505</v>
      </c>
      <c r="M163" s="50">
        <f t="shared" si="126"/>
        <v>1.8333314413503388E-3</v>
      </c>
      <c r="N163" s="51">
        <f t="shared" si="122"/>
        <v>0.18274675335161827</v>
      </c>
    </row>
    <row r="164" spans="1:14" x14ac:dyDescent="0.2">
      <c r="A164" s="46">
        <v>43344</v>
      </c>
      <c r="B164" s="57">
        <v>43405</v>
      </c>
      <c r="C164" s="78">
        <v>242689.41</v>
      </c>
      <c r="D164" s="47">
        <f t="shared" ref="D164:D170" si="130">IFERROR(C164/C163-1,".")</f>
        <v>2.7356779707654155E-2</v>
      </c>
      <c r="E164" s="48">
        <f t="shared" si="127"/>
        <v>0.11726201867534081</v>
      </c>
      <c r="F164" s="56">
        <v>202688.72</v>
      </c>
      <c r="G164" s="50">
        <f t="shared" ref="G164:G170" si="131">IFERROR(F164/F163-1,".")</f>
        <v>-2.4249636540442654E-2</v>
      </c>
      <c r="H164" s="51">
        <f t="shared" si="128"/>
        <v>2.8701976369801541E-2</v>
      </c>
      <c r="I164" s="78">
        <v>185358.44</v>
      </c>
      <c r="J164" s="47">
        <f t="shared" ref="J164:J170" si="132">IFERROR(I164/I163-1,".")</f>
        <v>-3.5410354750914586E-2</v>
      </c>
      <c r="K164" s="48">
        <f t="shared" si="129"/>
        <v>0.11903226318633586</v>
      </c>
      <c r="L164" s="56">
        <v>171827.66</v>
      </c>
      <c r="M164" s="50">
        <f t="shared" ref="M164:M170" si="133">IFERROR(L164/L163-1,".")</f>
        <v>-2.6499759213620022E-2</v>
      </c>
      <c r="N164" s="51">
        <f t="shared" ref="N164:N169" si="134">IFERROR(L164/L152-1,".")</f>
        <v>8.2418370886196746E-2</v>
      </c>
    </row>
    <row r="165" spans="1:14" x14ac:dyDescent="0.2">
      <c r="A165" s="46">
        <v>43374</v>
      </c>
      <c r="B165" s="57">
        <v>43435</v>
      </c>
      <c r="C165" s="78">
        <v>234339</v>
      </c>
      <c r="D165" s="47">
        <f t="shared" si="130"/>
        <v>-3.4407805433290251E-2</v>
      </c>
      <c r="E165" s="48">
        <f t="shared" si="127"/>
        <v>7.0086831108397973E-2</v>
      </c>
      <c r="F165" s="56">
        <v>203918</v>
      </c>
      <c r="G165" s="50">
        <f t="shared" si="131"/>
        <v>6.0648663625681998E-3</v>
      </c>
      <c r="H165" s="51">
        <f t="shared" si="128"/>
        <v>5.7075810994318132E-2</v>
      </c>
      <c r="I165" s="78">
        <v>186724</v>
      </c>
      <c r="J165" s="47">
        <f t="shared" si="132"/>
        <v>7.3671314885903616E-3</v>
      </c>
      <c r="K165" s="48">
        <f t="shared" si="129"/>
        <v>-4.3657542290435059E-2</v>
      </c>
      <c r="L165" s="56">
        <v>175604</v>
      </c>
      <c r="M165" s="50">
        <f t="shared" si="133"/>
        <v>2.1977486046192984E-2</v>
      </c>
      <c r="N165" s="51">
        <f t="shared" si="134"/>
        <v>9.7375139707483571E-2</v>
      </c>
    </row>
    <row r="166" spans="1:14" x14ac:dyDescent="0.2">
      <c r="A166" s="46">
        <v>43405</v>
      </c>
      <c r="B166" s="57">
        <v>43466</v>
      </c>
      <c r="C166" s="78">
        <v>235107.51</v>
      </c>
      <c r="D166" s="47">
        <f t="shared" si="130"/>
        <v>3.2794797280861765E-3</v>
      </c>
      <c r="E166" s="48">
        <f t="shared" si="127"/>
        <v>0.11117002608023219</v>
      </c>
      <c r="F166" s="56">
        <v>196347.82</v>
      </c>
      <c r="G166" s="50">
        <f t="shared" si="131"/>
        <v>-3.7123647740758492E-2</v>
      </c>
      <c r="H166" s="51">
        <f t="shared" si="128"/>
        <v>2.4110547376083424E-2</v>
      </c>
      <c r="I166" s="78">
        <v>199537.84</v>
      </c>
      <c r="J166" s="47">
        <f t="shared" si="132"/>
        <v>6.8624493905443229E-2</v>
      </c>
      <c r="K166" s="48">
        <f t="shared" si="129"/>
        <v>2.0912404931171746E-2</v>
      </c>
      <c r="L166" s="56">
        <v>171091.47</v>
      </c>
      <c r="M166" s="50">
        <f t="shared" si="133"/>
        <v>-2.5697193685793041E-2</v>
      </c>
      <c r="N166" s="51">
        <f t="shared" si="134"/>
        <v>7.749699391061049E-2</v>
      </c>
    </row>
    <row r="167" spans="1:14" x14ac:dyDescent="0.2">
      <c r="A167" s="46">
        <v>43435</v>
      </c>
      <c r="B167" s="57">
        <v>43497</v>
      </c>
      <c r="C167" s="78">
        <v>222991.09</v>
      </c>
      <c r="D167" s="47">
        <f t="shared" si="130"/>
        <v>-5.1535657027714787E-2</v>
      </c>
      <c r="E167" s="48">
        <f t="shared" ref="E167:E172" si="135">IFERROR(C167/C155-1,".")</f>
        <v>4.7142501596603825E-2</v>
      </c>
      <c r="F167" s="56">
        <v>208959.55</v>
      </c>
      <c r="G167" s="50">
        <f t="shared" si="131"/>
        <v>6.4231576393361411E-2</v>
      </c>
      <c r="H167" s="51">
        <f t="shared" ref="H167:H172" si="136">IFERROR(F167/F155-1,".")</f>
        <v>8.6576621080546978E-2</v>
      </c>
      <c r="I167" s="78">
        <v>186617.87</v>
      </c>
      <c r="J167" s="47">
        <f t="shared" si="132"/>
        <v>-6.4749473082398867E-2</v>
      </c>
      <c r="K167" s="48">
        <f t="shared" ref="K167:K172" si="137">IFERROR(I167/I155-1,".")</f>
        <v>-6.8912488150476459E-2</v>
      </c>
      <c r="L167" s="56">
        <v>171528.64</v>
      </c>
      <c r="M167" s="50">
        <f t="shared" si="133"/>
        <v>2.555182908885012E-3</v>
      </c>
      <c r="N167" s="51">
        <f t="shared" si="134"/>
        <v>0.18236088038435838</v>
      </c>
    </row>
    <row r="168" spans="1:14" x14ac:dyDescent="0.2">
      <c r="A168" s="46">
        <v>43466</v>
      </c>
      <c r="B168" s="57">
        <v>43525</v>
      </c>
      <c r="C168" s="78">
        <v>239279</v>
      </c>
      <c r="D168" s="47">
        <f t="shared" si="130"/>
        <v>7.304287359642947E-2</v>
      </c>
      <c r="E168" s="48">
        <f t="shared" si="135"/>
        <v>0.10089180982851875</v>
      </c>
      <c r="F168" s="56">
        <v>202295</v>
      </c>
      <c r="G168" s="50">
        <f t="shared" si="131"/>
        <v>-3.1893971823733325E-2</v>
      </c>
      <c r="H168" s="51">
        <f t="shared" si="136"/>
        <v>1.2344097407624544E-2</v>
      </c>
      <c r="I168" s="78">
        <v>198245</v>
      </c>
      <c r="J168" s="47">
        <f t="shared" si="132"/>
        <v>6.2304483488103246E-2</v>
      </c>
      <c r="K168" s="48">
        <f t="shared" si="137"/>
        <v>8.9452427674471258E-2</v>
      </c>
      <c r="L168" s="56">
        <v>159471</v>
      </c>
      <c r="M168" s="50">
        <f t="shared" si="133"/>
        <v>-7.0295199682105625E-2</v>
      </c>
      <c r="N168" s="51">
        <f t="shared" si="134"/>
        <v>0.11466681093567455</v>
      </c>
    </row>
    <row r="169" spans="1:14" x14ac:dyDescent="0.2">
      <c r="A169" s="46">
        <v>43497</v>
      </c>
      <c r="B169" s="57">
        <v>43556</v>
      </c>
      <c r="C169" s="78">
        <v>245297</v>
      </c>
      <c r="D169" s="47">
        <f t="shared" si="130"/>
        <v>2.5150556463375384E-2</v>
      </c>
      <c r="E169" s="48">
        <f t="shared" si="135"/>
        <v>0.13222390650088656</v>
      </c>
      <c r="F169" s="56">
        <v>209402</v>
      </c>
      <c r="G169" s="50">
        <f t="shared" si="131"/>
        <v>3.5131861884871052E-2</v>
      </c>
      <c r="H169" s="51">
        <f t="shared" si="136"/>
        <v>5.1286211795097625E-2</v>
      </c>
      <c r="I169" s="78">
        <v>227711</v>
      </c>
      <c r="J169" s="47">
        <f t="shared" si="132"/>
        <v>0.14863426568135396</v>
      </c>
      <c r="K169" s="48">
        <f t="shared" si="137"/>
        <v>0.17102729410881401</v>
      </c>
      <c r="L169" s="56">
        <v>163343</v>
      </c>
      <c r="M169" s="50">
        <f t="shared" si="133"/>
        <v>2.4280276664722766E-2</v>
      </c>
      <c r="N169" s="51">
        <f t="shared" si="134"/>
        <v>6.5988946653368963E-2</v>
      </c>
    </row>
    <row r="170" spans="1:14" x14ac:dyDescent="0.2">
      <c r="A170" s="46">
        <v>43525</v>
      </c>
      <c r="B170" s="57">
        <v>43586</v>
      </c>
      <c r="C170" s="78">
        <v>251362.12734082396</v>
      </c>
      <c r="D170" s="47">
        <f t="shared" si="130"/>
        <v>2.4725648258331567E-2</v>
      </c>
      <c r="E170" s="48">
        <f t="shared" si="135"/>
        <v>0.14449165618107895</v>
      </c>
      <c r="F170" s="56">
        <v>209487.55744680853</v>
      </c>
      <c r="G170" s="50">
        <f t="shared" si="131"/>
        <v>4.085798932604856E-4</v>
      </c>
      <c r="H170" s="51">
        <f t="shared" si="136"/>
        <v>2.144225427858748E-3</v>
      </c>
      <c r="I170" s="78">
        <v>213049.56060606061</v>
      </c>
      <c r="J170" s="47">
        <f t="shared" si="132"/>
        <v>-6.4386171041097673E-2</v>
      </c>
      <c r="K170" s="48">
        <f t="shared" si="137"/>
        <v>8.816427052652398E-2</v>
      </c>
      <c r="L170" s="56">
        <v>164483.4</v>
      </c>
      <c r="M170" s="50">
        <f t="shared" si="133"/>
        <v>6.9816276179572867E-3</v>
      </c>
      <c r="N170" s="51">
        <f t="shared" ref="N170:N175" si="138">IFERROR(L170/L158-1,".")</f>
        <v>2.7021188118069972E-2</v>
      </c>
    </row>
    <row r="171" spans="1:14" x14ac:dyDescent="0.2">
      <c r="A171" s="46">
        <v>43556</v>
      </c>
      <c r="B171" s="57">
        <v>43617</v>
      </c>
      <c r="C171" s="78">
        <v>252303</v>
      </c>
      <c r="D171" s="47">
        <f t="shared" ref="D171:D177" si="139">IFERROR(C171/C170-1,".")</f>
        <v>3.7430963412412588E-3</v>
      </c>
      <c r="E171" s="48">
        <f t="shared" si="135"/>
        <v>0.12844296803896604</v>
      </c>
      <c r="F171" s="56">
        <v>216276</v>
      </c>
      <c r="G171" s="50">
        <f t="shared" ref="G171:G177" si="140">IFERROR(F171/F170-1,".")</f>
        <v>3.2404991665985428E-2</v>
      </c>
      <c r="H171" s="51">
        <f t="shared" si="136"/>
        <v>6.0924838648438673E-2</v>
      </c>
      <c r="I171" s="78">
        <v>207854</v>
      </c>
      <c r="J171" s="47">
        <f t="shared" ref="J171:J177" si="141">IFERROR(I171/I170-1,".")</f>
        <v>-2.4386629060772713E-2</v>
      </c>
      <c r="K171" s="48">
        <f t="shared" si="137"/>
        <v>-1.2705431454860805E-2</v>
      </c>
      <c r="L171" s="56">
        <v>180391</v>
      </c>
      <c r="M171" s="50">
        <f t="shared" ref="M171:M177" si="142">IFERROR(L171/L170-1,".")</f>
        <v>9.6712494999495524E-2</v>
      </c>
      <c r="N171" s="51">
        <f t="shared" si="138"/>
        <v>6.9434038416414046E-2</v>
      </c>
    </row>
    <row r="172" spans="1:14" x14ac:dyDescent="0.2">
      <c r="A172" s="46">
        <v>43586</v>
      </c>
      <c r="B172" s="57">
        <v>43647</v>
      </c>
      <c r="C172" s="78">
        <v>248729</v>
      </c>
      <c r="D172" s="47">
        <f t="shared" si="139"/>
        <v>-1.4165507346325601E-2</v>
      </c>
      <c r="E172" s="48">
        <f t="shared" si="135"/>
        <v>5.5283178761777352E-2</v>
      </c>
      <c r="F172" s="56">
        <v>216217</v>
      </c>
      <c r="G172" s="50">
        <f t="shared" si="140"/>
        <v>-2.7279957091863594E-4</v>
      </c>
      <c r="H172" s="51">
        <f t="shared" si="136"/>
        <v>4.2502955977095969E-2</v>
      </c>
      <c r="I172" s="78">
        <v>169335</v>
      </c>
      <c r="J172" s="47">
        <f t="shared" si="141"/>
        <v>-0.18531757868503851</v>
      </c>
      <c r="K172" s="48">
        <f t="shared" si="137"/>
        <v>-0.24905405023663651</v>
      </c>
      <c r="L172" s="56">
        <v>173933</v>
      </c>
      <c r="M172" s="50">
        <f t="shared" si="142"/>
        <v>-3.5800012195730369E-2</v>
      </c>
      <c r="N172" s="51">
        <f t="shared" si="138"/>
        <v>5.6952360545979186E-2</v>
      </c>
    </row>
    <row r="173" spans="1:14" x14ac:dyDescent="0.2">
      <c r="A173" s="46">
        <v>43617</v>
      </c>
      <c r="B173" s="57">
        <v>43678</v>
      </c>
      <c r="C173" s="78">
        <v>238174</v>
      </c>
      <c r="D173" s="47">
        <f t="shared" si="139"/>
        <v>-4.2435743319033992E-2</v>
      </c>
      <c r="E173" s="48">
        <f t="shared" ref="E173:E178" si="143">IFERROR(C173/C161-1,".")</f>
        <v>1.0102123905815219E-2</v>
      </c>
      <c r="F173" s="56">
        <v>218506</v>
      </c>
      <c r="G173" s="50">
        <f t="shared" si="140"/>
        <v>1.058658662362344E-2</v>
      </c>
      <c r="H173" s="51">
        <f t="shared" ref="H173:H178" si="144">IFERROR(F173/F161-1,".")</f>
        <v>8.9604412153368118E-2</v>
      </c>
      <c r="I173" s="78">
        <v>189310</v>
      </c>
      <c r="J173" s="47">
        <f t="shared" si="141"/>
        <v>0.11796143738742737</v>
      </c>
      <c r="K173" s="48">
        <f t="shared" ref="K173:K178" si="145">IFERROR(I173/I161-1,".")</f>
        <v>-0.18864245151612558</v>
      </c>
      <c r="L173" s="56">
        <v>177513</v>
      </c>
      <c r="M173" s="50">
        <f t="shared" si="142"/>
        <v>2.0582638142273124E-2</v>
      </c>
      <c r="N173" s="51">
        <f t="shared" si="138"/>
        <v>4.0375328207051808E-2</v>
      </c>
    </row>
    <row r="174" spans="1:14" x14ac:dyDescent="0.2">
      <c r="A174" s="46">
        <v>43647</v>
      </c>
      <c r="B174" s="57">
        <v>43709</v>
      </c>
      <c r="C174" s="78">
        <v>238991.98408488065</v>
      </c>
      <c r="D174" s="47">
        <f t="shared" si="139"/>
        <v>3.43439705795201E-3</v>
      </c>
      <c r="E174" s="48">
        <f t="shared" si="143"/>
        <v>-1.7710637914021499E-2</v>
      </c>
      <c r="F174" s="56">
        <v>220554.15625</v>
      </c>
      <c r="G174" s="50">
        <f t="shared" si="140"/>
        <v>9.3734554199884634E-3</v>
      </c>
      <c r="H174" s="51">
        <f t="shared" si="144"/>
        <v>0.1056177469483921</v>
      </c>
      <c r="I174" s="78">
        <v>202620.33333333334</v>
      </c>
      <c r="J174" s="47">
        <f t="shared" si="141"/>
        <v>7.0309721268466241E-2</v>
      </c>
      <c r="K174" s="48">
        <f t="shared" si="145"/>
        <v>-5.7343084619702833E-2</v>
      </c>
      <c r="L174" s="56">
        <v>166199.73880597015</v>
      </c>
      <c r="M174" s="50">
        <f t="shared" si="142"/>
        <v>-6.373201508638715E-2</v>
      </c>
      <c r="N174" s="51">
        <f t="shared" si="138"/>
        <v>-5.6658802795006569E-2</v>
      </c>
    </row>
    <row r="175" spans="1:14" x14ac:dyDescent="0.2">
      <c r="A175" s="46">
        <v>43678</v>
      </c>
      <c r="B175" s="57">
        <v>43739</v>
      </c>
      <c r="C175" s="78">
        <v>251661</v>
      </c>
      <c r="D175" s="47">
        <f t="shared" si="139"/>
        <v>5.3010212721694483E-2</v>
      </c>
      <c r="E175" s="48">
        <f t="shared" si="143"/>
        <v>6.5335461230088043E-2</v>
      </c>
      <c r="F175" s="56">
        <v>217222</v>
      </c>
      <c r="G175" s="50">
        <f t="shared" si="140"/>
        <v>-1.5108109076951481E-2</v>
      </c>
      <c r="H175" s="51">
        <f t="shared" si="144"/>
        <v>4.5714065644165913E-2</v>
      </c>
      <c r="I175" s="78">
        <v>202538</v>
      </c>
      <c r="J175" s="47">
        <f t="shared" si="141"/>
        <v>-4.0634289747165653E-4</v>
      </c>
      <c r="K175" s="48">
        <f t="shared" si="145"/>
        <v>5.3990622544402456E-2</v>
      </c>
      <c r="L175" s="56">
        <v>162529</v>
      </c>
      <c r="M175" s="50">
        <f t="shared" si="142"/>
        <v>-2.2086309114213165E-2</v>
      </c>
      <c r="N175" s="51">
        <f t="shared" si="138"/>
        <v>-7.9181892864224834E-2</v>
      </c>
    </row>
    <row r="176" spans="1:14" x14ac:dyDescent="0.2">
      <c r="A176" s="46">
        <v>43709</v>
      </c>
      <c r="B176" s="57">
        <v>43770</v>
      </c>
      <c r="C176" s="78">
        <v>259106</v>
      </c>
      <c r="D176" s="47">
        <f t="shared" si="139"/>
        <v>2.9583447574316191E-2</v>
      </c>
      <c r="E176" s="48">
        <f t="shared" si="143"/>
        <v>6.7644443158850542E-2</v>
      </c>
      <c r="F176" s="56">
        <v>204620</v>
      </c>
      <c r="G176" s="50">
        <f t="shared" si="140"/>
        <v>-5.8014381600390408E-2</v>
      </c>
      <c r="H176" s="51">
        <f t="shared" si="144"/>
        <v>9.528305275202209E-3</v>
      </c>
      <c r="I176" s="78">
        <v>208131</v>
      </c>
      <c r="J176" s="47">
        <f t="shared" si="141"/>
        <v>2.7614571092831941E-2</v>
      </c>
      <c r="K176" s="48">
        <f t="shared" si="145"/>
        <v>0.12285688204971934</v>
      </c>
      <c r="L176" s="56">
        <v>153192</v>
      </c>
      <c r="M176" s="50">
        <f t="shared" si="142"/>
        <v>-5.7448209242658255E-2</v>
      </c>
      <c r="N176" s="51">
        <f t="shared" ref="N176" si="146">IFERROR(L176/L164-1,".")</f>
        <v>-0.10845553038433975</v>
      </c>
    </row>
    <row r="177" spans="1:14" x14ac:dyDescent="0.2">
      <c r="A177" s="46">
        <v>43739</v>
      </c>
      <c r="B177" s="57">
        <v>43800</v>
      </c>
      <c r="C177" s="78">
        <v>257972</v>
      </c>
      <c r="D177" s="47">
        <f t="shared" si="139"/>
        <v>-4.3765871882549545E-3</v>
      </c>
      <c r="E177" s="48">
        <f t="shared" si="143"/>
        <v>0.10084962383555451</v>
      </c>
      <c r="F177" s="56">
        <v>207130</v>
      </c>
      <c r="G177" s="50">
        <f t="shared" si="140"/>
        <v>1.2266640602091705E-2</v>
      </c>
      <c r="H177" s="51">
        <f t="shared" si="144"/>
        <v>1.5751429496170033E-2</v>
      </c>
      <c r="I177" s="78">
        <v>200023</v>
      </c>
      <c r="J177" s="47">
        <f t="shared" si="141"/>
        <v>-3.8956234294747039E-2</v>
      </c>
      <c r="K177" s="48">
        <f t="shared" si="145"/>
        <v>7.1222767292902889E-2</v>
      </c>
      <c r="L177" s="56">
        <v>158064</v>
      </c>
      <c r="M177" s="50">
        <f t="shared" si="142"/>
        <v>3.1803227322575678E-2</v>
      </c>
      <c r="N177" s="51">
        <f t="shared" ref="N177:N178" si="147">IFERROR(L177/L165-1,".")</f>
        <v>-9.9883829525523327E-2</v>
      </c>
    </row>
    <row r="178" spans="1:14" x14ac:dyDescent="0.2">
      <c r="A178" s="46">
        <v>43770</v>
      </c>
      <c r="B178" s="57">
        <v>43831</v>
      </c>
      <c r="C178" s="78">
        <v>249058</v>
      </c>
      <c r="D178" s="47">
        <f t="shared" ref="D178:D179" si="148">IFERROR(C178/C177-1,".")</f>
        <v>-3.455413765835047E-2</v>
      </c>
      <c r="E178" s="48">
        <f t="shared" si="143"/>
        <v>5.9336641351865005E-2</v>
      </c>
      <c r="F178" s="56">
        <v>208844</v>
      </c>
      <c r="G178" s="50">
        <f t="shared" ref="G178:G179" si="149">IFERROR(F178/F177-1,".")</f>
        <v>8.2749963790855752E-3</v>
      </c>
      <c r="H178" s="51">
        <f t="shared" si="144"/>
        <v>6.3643079918076051E-2</v>
      </c>
      <c r="I178" s="78">
        <v>216668</v>
      </c>
      <c r="J178" s="47">
        <f t="shared" ref="J178:J179" si="150">IFERROR(I178/I177-1,".")</f>
        <v>8.3215430225524134E-2</v>
      </c>
      <c r="K178" s="48">
        <f t="shared" si="145"/>
        <v>8.584918028580435E-2</v>
      </c>
      <c r="L178" s="56">
        <v>162876</v>
      </c>
      <c r="M178" s="50">
        <f t="shared" ref="M178:M179" si="151">IFERROR(L178/L177-1,".")</f>
        <v>3.0443364713027554E-2</v>
      </c>
      <c r="N178" s="51">
        <f t="shared" si="147"/>
        <v>-4.8017998793277061E-2</v>
      </c>
    </row>
    <row r="179" spans="1:14" x14ac:dyDescent="0.2">
      <c r="A179" s="46">
        <v>43800</v>
      </c>
      <c r="B179" s="57">
        <v>43862</v>
      </c>
      <c r="C179" s="78">
        <v>256073</v>
      </c>
      <c r="D179" s="47">
        <f t="shared" si="148"/>
        <v>2.8166129977756249E-2</v>
      </c>
      <c r="E179" s="48">
        <f t="shared" ref="E179:E189" si="152">IFERROR(C179/C167-1,".")</f>
        <v>0.14835529975659578</v>
      </c>
      <c r="F179" s="56">
        <v>217813</v>
      </c>
      <c r="G179" s="50">
        <f t="shared" si="149"/>
        <v>4.2945930934094267E-2</v>
      </c>
      <c r="H179" s="51">
        <f t="shared" ref="H179:H189" si="153">IFERROR(F179/F167-1,".")</f>
        <v>4.2369204948996098E-2</v>
      </c>
      <c r="I179" s="78">
        <v>219597</v>
      </c>
      <c r="J179" s="47">
        <f t="shared" si="150"/>
        <v>1.351837834844094E-2</v>
      </c>
      <c r="K179" s="48">
        <f t="shared" ref="K179:K189" si="154">IFERROR(I179/I167-1,".")</f>
        <v>0.17672010724374898</v>
      </c>
      <c r="L179" s="56">
        <v>170190</v>
      </c>
      <c r="M179" s="50">
        <f t="shared" si="151"/>
        <v>4.4905326751639274E-2</v>
      </c>
      <c r="N179" s="51">
        <f t="shared" ref="N179:N189" si="155">IFERROR(L179/L167-1,".")</f>
        <v>-7.8041777746270524E-3</v>
      </c>
    </row>
    <row r="180" spans="1:14" x14ac:dyDescent="0.2">
      <c r="A180" s="46">
        <v>43831</v>
      </c>
      <c r="B180" s="57">
        <v>43891</v>
      </c>
      <c r="C180" s="78">
        <v>242797</v>
      </c>
      <c r="D180" s="47">
        <f t="shared" ref="D180:D189" si="156">IFERROR(C180/C179-1,".")</f>
        <v>-5.184459119079321E-2</v>
      </c>
      <c r="E180" s="48">
        <f t="shared" si="152"/>
        <v>1.4702502100058856E-2</v>
      </c>
      <c r="F180" s="56">
        <v>205691</v>
      </c>
      <c r="G180" s="50">
        <f t="shared" ref="G180:G189" si="157">IFERROR(F180/F179-1,".")</f>
        <v>-5.5653243837603839E-2</v>
      </c>
      <c r="H180" s="51">
        <f t="shared" si="153"/>
        <v>1.6787364986776687E-2</v>
      </c>
      <c r="I180" s="78">
        <v>218546</v>
      </c>
      <c r="J180" s="47">
        <f t="shared" ref="J180:J189" si="158">IFERROR(I180/I179-1,".")</f>
        <v>-4.7860398821477634E-3</v>
      </c>
      <c r="K180" s="48">
        <f t="shared" si="154"/>
        <v>0.10240359151554901</v>
      </c>
      <c r="L180" s="56">
        <v>172136</v>
      </c>
      <c r="M180" s="50">
        <f t="shared" ref="M180:M189" si="159">IFERROR(L180/L179-1,".")</f>
        <v>1.1434279334860964E-2</v>
      </c>
      <c r="N180" s="51">
        <f t="shared" si="155"/>
        <v>7.9418828501733874E-2</v>
      </c>
    </row>
    <row r="181" spans="1:14" x14ac:dyDescent="0.2">
      <c r="A181" s="46">
        <v>43862</v>
      </c>
      <c r="B181" s="57">
        <v>43922</v>
      </c>
      <c r="C181" s="78">
        <v>255682</v>
      </c>
      <c r="D181" s="47">
        <f t="shared" si="156"/>
        <v>5.3069024740832971E-2</v>
      </c>
      <c r="E181" s="48">
        <f t="shared" si="152"/>
        <v>4.2336432977166494E-2</v>
      </c>
      <c r="F181" s="56">
        <v>195859</v>
      </c>
      <c r="G181" s="50">
        <f t="shared" si="157"/>
        <v>-4.7799855122489521E-2</v>
      </c>
      <c r="H181" s="51">
        <f t="shared" si="153"/>
        <v>-6.4674644941309034E-2</v>
      </c>
      <c r="I181" s="78">
        <v>196975</v>
      </c>
      <c r="J181" s="47">
        <f t="shared" si="158"/>
        <v>-9.8702332689685424E-2</v>
      </c>
      <c r="K181" s="48">
        <f t="shared" si="154"/>
        <v>-0.134978108216116</v>
      </c>
      <c r="L181" s="56">
        <v>169292</v>
      </c>
      <c r="M181" s="50">
        <f t="shared" si="159"/>
        <v>-1.6521819956313633E-2</v>
      </c>
      <c r="N181" s="51">
        <f t="shared" si="155"/>
        <v>3.6420293492834155E-2</v>
      </c>
    </row>
    <row r="182" spans="1:14" x14ac:dyDescent="0.2">
      <c r="A182" s="46">
        <v>43891</v>
      </c>
      <c r="B182" s="57">
        <v>43952</v>
      </c>
      <c r="C182" s="78">
        <v>212747</v>
      </c>
      <c r="D182" s="47">
        <f t="shared" si="156"/>
        <v>-0.16792343614333427</v>
      </c>
      <c r="E182" s="48">
        <f t="shared" si="152"/>
        <v>-0.15362349033776834</v>
      </c>
      <c r="F182" s="56">
        <v>182586</v>
      </c>
      <c r="G182" s="50">
        <f t="shared" si="157"/>
        <v>-6.7768139324718257E-2</v>
      </c>
      <c r="H182" s="51">
        <f t="shared" si="153"/>
        <v>-0.12841601560817839</v>
      </c>
      <c r="I182" s="78">
        <v>187736</v>
      </c>
      <c r="J182" s="47">
        <f t="shared" si="158"/>
        <v>-4.6904429496128941E-2</v>
      </c>
      <c r="K182" s="48">
        <f t="shared" si="154"/>
        <v>-0.11881536171232321</v>
      </c>
      <c r="L182" s="56">
        <v>178791</v>
      </c>
      <c r="M182" s="50">
        <f t="shared" si="159"/>
        <v>5.6110152871960972E-2</v>
      </c>
      <c r="N182" s="51">
        <f t="shared" si="155"/>
        <v>8.6985069617967481E-2</v>
      </c>
    </row>
    <row r="183" spans="1:14" x14ac:dyDescent="0.2">
      <c r="A183" s="46">
        <v>43922</v>
      </c>
      <c r="B183" s="57">
        <v>43983</v>
      </c>
      <c r="C183" s="78">
        <v>207605</v>
      </c>
      <c r="D183" s="47">
        <f t="shared" si="156"/>
        <v>-2.4169553507217501E-2</v>
      </c>
      <c r="E183" s="48">
        <f t="shared" si="152"/>
        <v>-0.1771600020610139</v>
      </c>
      <c r="F183" s="56">
        <v>192373</v>
      </c>
      <c r="G183" s="50">
        <f t="shared" si="157"/>
        <v>5.3602138170505853E-2</v>
      </c>
      <c r="H183" s="51">
        <f t="shared" si="153"/>
        <v>-0.11052081599437757</v>
      </c>
      <c r="I183" s="78">
        <v>195880</v>
      </c>
      <c r="J183" s="47">
        <f t="shared" si="158"/>
        <v>4.3380065624067932E-2</v>
      </c>
      <c r="K183" s="48">
        <f t="shared" si="154"/>
        <v>-5.7607743897158614E-2</v>
      </c>
      <c r="L183" s="56">
        <v>167990</v>
      </c>
      <c r="M183" s="50">
        <f t="shared" si="159"/>
        <v>-6.0411318243088319E-2</v>
      </c>
      <c r="N183" s="51">
        <f t="shared" si="155"/>
        <v>-6.8745114778453464E-2</v>
      </c>
    </row>
    <row r="184" spans="1:14" x14ac:dyDescent="0.2">
      <c r="A184" s="46">
        <v>43952</v>
      </c>
      <c r="B184" s="57">
        <v>44013</v>
      </c>
      <c r="C184" s="78">
        <v>230450</v>
      </c>
      <c r="D184" s="47">
        <f t="shared" si="156"/>
        <v>0.11004070229522411</v>
      </c>
      <c r="E184" s="48">
        <f t="shared" si="152"/>
        <v>-7.3489621234355429E-2</v>
      </c>
      <c r="F184" s="56">
        <v>212157</v>
      </c>
      <c r="G184" s="50">
        <f t="shared" si="157"/>
        <v>0.10284187489928431</v>
      </c>
      <c r="H184" s="51">
        <f t="shared" si="153"/>
        <v>-1.8777431931809252E-2</v>
      </c>
      <c r="I184" s="78">
        <v>191201</v>
      </c>
      <c r="J184" s="47">
        <f t="shared" si="158"/>
        <v>-2.3887073718603213E-2</v>
      </c>
      <c r="K184" s="48">
        <f t="shared" si="154"/>
        <v>0.12912865030856002</v>
      </c>
      <c r="L184" s="56">
        <v>188154</v>
      </c>
      <c r="M184" s="50">
        <f t="shared" si="159"/>
        <v>0.12003095422346566</v>
      </c>
      <c r="N184" s="51">
        <f t="shared" si="155"/>
        <v>8.1761367883035341E-2</v>
      </c>
    </row>
    <row r="185" spans="1:14" x14ac:dyDescent="0.2">
      <c r="A185" s="46">
        <v>43983</v>
      </c>
      <c r="B185" s="57">
        <v>44044</v>
      </c>
      <c r="C185" s="78">
        <v>266976</v>
      </c>
      <c r="D185" s="47">
        <f t="shared" si="156"/>
        <v>0.15849858971577357</v>
      </c>
      <c r="E185" s="48">
        <f t="shared" si="152"/>
        <v>0.12092839688630996</v>
      </c>
      <c r="F185" s="56">
        <v>227868</v>
      </c>
      <c r="G185" s="50">
        <f t="shared" si="157"/>
        <v>7.4053648948655848E-2</v>
      </c>
      <c r="H185" s="51">
        <f t="shared" si="153"/>
        <v>4.2845505386579719E-2</v>
      </c>
      <c r="I185" s="78">
        <v>198541</v>
      </c>
      <c r="J185" s="47">
        <f t="shared" si="158"/>
        <v>3.8388920560038953E-2</v>
      </c>
      <c r="K185" s="48">
        <f t="shared" si="154"/>
        <v>4.8761291004173035E-2</v>
      </c>
      <c r="L185" s="56">
        <v>178444</v>
      </c>
      <c r="M185" s="50">
        <f t="shared" si="159"/>
        <v>-5.1606662627422195E-2</v>
      </c>
      <c r="N185" s="51">
        <f t="shared" si="155"/>
        <v>5.2446863046649028E-3</v>
      </c>
    </row>
    <row r="186" spans="1:14" x14ac:dyDescent="0.2">
      <c r="A186" s="46">
        <v>44013</v>
      </c>
      <c r="B186" s="57">
        <v>44075</v>
      </c>
      <c r="C186" s="78">
        <v>282611</v>
      </c>
      <c r="D186" s="47">
        <f t="shared" si="156"/>
        <v>5.8563316552798783E-2</v>
      </c>
      <c r="E186" s="48">
        <f t="shared" si="152"/>
        <v>0.18251246409849275</v>
      </c>
      <c r="F186" s="56">
        <v>237956</v>
      </c>
      <c r="G186" s="50">
        <f t="shared" si="157"/>
        <v>4.427124475573585E-2</v>
      </c>
      <c r="H186" s="51">
        <f t="shared" si="153"/>
        <v>7.8900547810465405E-2</v>
      </c>
      <c r="I186" s="78">
        <v>197798</v>
      </c>
      <c r="J186" s="47">
        <f t="shared" si="158"/>
        <v>-3.7423000790768324E-3</v>
      </c>
      <c r="K186" s="48">
        <f t="shared" si="154"/>
        <v>-2.3799848978631633E-2</v>
      </c>
      <c r="L186" s="56">
        <v>182039</v>
      </c>
      <c r="M186" s="50">
        <f t="shared" si="159"/>
        <v>2.014637645423778E-2</v>
      </c>
      <c r="N186" s="51">
        <f t="shared" si="155"/>
        <v>9.5302563697295506E-2</v>
      </c>
    </row>
    <row r="187" spans="1:14" x14ac:dyDescent="0.2">
      <c r="A187" s="46">
        <v>44044</v>
      </c>
      <c r="B187" s="57">
        <v>44105</v>
      </c>
      <c r="C187" s="78">
        <v>277069</v>
      </c>
      <c r="D187" s="47">
        <f t="shared" si="156"/>
        <v>-1.9609993949280091E-2</v>
      </c>
      <c r="E187" s="48">
        <f t="shared" si="152"/>
        <v>0.10096121369620237</v>
      </c>
      <c r="F187" s="56">
        <v>230136</v>
      </c>
      <c r="G187" s="50">
        <f t="shared" si="157"/>
        <v>-3.2863218410126294E-2</v>
      </c>
      <c r="H187" s="51">
        <f t="shared" si="153"/>
        <v>5.9450700205319951E-2</v>
      </c>
      <c r="I187" s="78">
        <v>221674</v>
      </c>
      <c r="J187" s="47">
        <f t="shared" si="158"/>
        <v>0.12070900615779734</v>
      </c>
      <c r="K187" s="48">
        <f t="shared" si="154"/>
        <v>9.4481035657506318E-2</v>
      </c>
      <c r="L187" s="56">
        <v>184208</v>
      </c>
      <c r="M187" s="50">
        <f t="shared" si="159"/>
        <v>1.1915029197040239E-2</v>
      </c>
      <c r="N187" s="51">
        <f t="shared" si="155"/>
        <v>0.13338542660079122</v>
      </c>
    </row>
    <row r="188" spans="1:14" x14ac:dyDescent="0.2">
      <c r="A188" s="46">
        <v>44075</v>
      </c>
      <c r="B188" s="57">
        <v>44136</v>
      </c>
      <c r="C188" s="78">
        <v>269070</v>
      </c>
      <c r="D188" s="47">
        <f t="shared" si="156"/>
        <v>-2.887006485749033E-2</v>
      </c>
      <c r="E188" s="48">
        <f t="shared" si="152"/>
        <v>3.8455304006854263E-2</v>
      </c>
      <c r="F188" s="56">
        <v>234551</v>
      </c>
      <c r="G188" s="50">
        <f t="shared" si="157"/>
        <v>1.9184308408940698E-2</v>
      </c>
      <c r="H188" s="51">
        <f t="shared" si="153"/>
        <v>0.14627602384908611</v>
      </c>
      <c r="I188" s="78">
        <v>217489</v>
      </c>
      <c r="J188" s="47">
        <f t="shared" si="158"/>
        <v>-1.8879074677228713E-2</v>
      </c>
      <c r="K188" s="48">
        <f t="shared" si="154"/>
        <v>4.4962067159625363E-2</v>
      </c>
      <c r="L188" s="56">
        <v>184981</v>
      </c>
      <c r="M188" s="50">
        <f t="shared" si="159"/>
        <v>4.1963432641360932E-3</v>
      </c>
      <c r="N188" s="51">
        <f t="shared" si="155"/>
        <v>0.20751083607499088</v>
      </c>
    </row>
    <row r="189" spans="1:14" x14ac:dyDescent="0.2">
      <c r="A189" s="46">
        <v>44105</v>
      </c>
      <c r="B189" s="57">
        <v>44166</v>
      </c>
      <c r="C189" s="78">
        <v>274633</v>
      </c>
      <c r="D189" s="47">
        <f t="shared" si="156"/>
        <v>2.0674917307763829E-2</v>
      </c>
      <c r="E189" s="48">
        <f t="shared" si="152"/>
        <v>6.4584528553486509E-2</v>
      </c>
      <c r="F189" s="56">
        <v>227281</v>
      </c>
      <c r="G189" s="50">
        <f t="shared" si="157"/>
        <v>-3.0995391194239219E-2</v>
      </c>
      <c r="H189" s="51">
        <f t="shared" si="153"/>
        <v>9.7286728141746659E-2</v>
      </c>
      <c r="I189" s="78">
        <v>220270</v>
      </c>
      <c r="J189" s="47">
        <f t="shared" si="158"/>
        <v>1.2786853587997582E-2</v>
      </c>
      <c r="K189" s="48">
        <f t="shared" si="154"/>
        <v>0.10122335931367887</v>
      </c>
      <c r="L189" s="56">
        <v>189849</v>
      </c>
      <c r="M189" s="50">
        <f t="shared" si="159"/>
        <v>2.631621626004832E-2</v>
      </c>
      <c r="N189" s="51">
        <f t="shared" si="155"/>
        <v>0.20108943212875796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11" activePane="bottomLeft" state="frozen"/>
      <selection pane="bottomLeft" activeCell="E143" sqref="E143"/>
    </sheetView>
  </sheetViews>
  <sheetFormatPr defaultRowHeight="12" x14ac:dyDescent="0.2"/>
  <cols>
    <col min="1" max="1" width="12.5703125" customWidth="1"/>
    <col min="2" max="2" width="13.85546875" customWidth="1"/>
    <col min="3" max="8" width="13.85546875" style="15" customWidth="1"/>
    <col min="9" max="26" width="13.85546875" style="15" hidden="1" customWidth="1"/>
  </cols>
  <sheetData>
    <row r="1" spans="1:26" ht="55.5" customHeight="1" x14ac:dyDescent="0.2">
      <c r="A1" s="86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</row>
    <row r="2" spans="1:26" x14ac:dyDescent="0.2">
      <c r="A2" s="65" t="s">
        <v>8</v>
      </c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x14ac:dyDescent="0.2">
      <c r="A3" s="24" t="s">
        <v>9</v>
      </c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</row>
    <row r="4" spans="1:26" x14ac:dyDescent="0.2">
      <c r="A4" s="65" t="s">
        <v>39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</row>
    <row r="5" spans="1:26" x14ac:dyDescent="0.2">
      <c r="A5" s="65"/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</row>
    <row r="6" spans="1:26" x14ac:dyDescent="0.2">
      <c r="A6" s="66" t="s">
        <v>21</v>
      </c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</row>
    <row r="7" spans="1:26" ht="15" x14ac:dyDescent="0.25">
      <c r="A7" s="65"/>
      <c r="B7" s="65"/>
      <c r="C7" s="108" t="s">
        <v>13</v>
      </c>
      <c r="D7" s="100"/>
      <c r="E7" s="109"/>
      <c r="F7" s="94" t="s">
        <v>14</v>
      </c>
      <c r="G7" s="95"/>
      <c r="H7" s="96"/>
      <c r="I7" s="100" t="s">
        <v>15</v>
      </c>
      <c r="J7" s="100"/>
      <c r="K7" s="109"/>
      <c r="L7" s="94" t="s">
        <v>15</v>
      </c>
      <c r="M7" s="95"/>
      <c r="N7" s="96"/>
      <c r="O7" s="100" t="s">
        <v>16</v>
      </c>
      <c r="P7" s="100"/>
      <c r="Q7" s="109"/>
      <c r="R7" s="95" t="s">
        <v>17</v>
      </c>
      <c r="S7" s="95"/>
      <c r="T7" s="95"/>
      <c r="U7" s="108" t="s">
        <v>18</v>
      </c>
      <c r="V7" s="100"/>
      <c r="W7" s="109"/>
      <c r="X7" s="94" t="s">
        <v>19</v>
      </c>
      <c r="Y7" s="95"/>
      <c r="Z7" s="96"/>
    </row>
    <row r="8" spans="1:26" x14ac:dyDescent="0.2">
      <c r="A8" s="65"/>
      <c r="B8" s="65"/>
      <c r="C8" s="110" t="s">
        <v>22</v>
      </c>
      <c r="D8" s="101"/>
      <c r="E8" s="111"/>
      <c r="F8" s="97" t="s">
        <v>22</v>
      </c>
      <c r="G8" s="98"/>
      <c r="H8" s="99"/>
      <c r="I8" s="101" t="s">
        <v>23</v>
      </c>
      <c r="J8" s="101"/>
      <c r="K8" s="111"/>
      <c r="L8" s="97" t="s">
        <v>24</v>
      </c>
      <c r="M8" s="98"/>
      <c r="N8" s="99"/>
      <c r="O8" s="101" t="s">
        <v>25</v>
      </c>
      <c r="P8" s="101"/>
      <c r="Q8" s="111"/>
      <c r="R8" s="98" t="s">
        <v>26</v>
      </c>
      <c r="S8" s="98"/>
      <c r="T8" s="98"/>
      <c r="U8" s="110" t="s">
        <v>26</v>
      </c>
      <c r="V8" s="101"/>
      <c r="W8" s="111"/>
      <c r="X8" s="97" t="s">
        <v>25</v>
      </c>
      <c r="Y8" s="98"/>
      <c r="Z8" s="99"/>
    </row>
    <row r="9" spans="1:26" ht="24" x14ac:dyDescent="0.2">
      <c r="A9" s="65" t="s">
        <v>32</v>
      </c>
      <c r="B9" s="65" t="s">
        <v>28</v>
      </c>
      <c r="C9" s="9" t="s">
        <v>29</v>
      </c>
      <c r="D9" s="63" t="s">
        <v>30</v>
      </c>
      <c r="E9" s="81" t="s">
        <v>31</v>
      </c>
      <c r="F9" s="92" t="s">
        <v>29</v>
      </c>
      <c r="G9" s="75" t="s">
        <v>30</v>
      </c>
      <c r="H9" s="76" t="s">
        <v>31</v>
      </c>
      <c r="I9" s="91" t="s">
        <v>29</v>
      </c>
      <c r="J9" s="63" t="s">
        <v>30</v>
      </c>
      <c r="K9" s="81" t="s">
        <v>31</v>
      </c>
      <c r="L9" s="92" t="s">
        <v>29</v>
      </c>
      <c r="M9" s="75" t="s">
        <v>30</v>
      </c>
      <c r="N9" s="76" t="s">
        <v>31</v>
      </c>
      <c r="O9" s="91" t="s">
        <v>29</v>
      </c>
      <c r="P9" s="63" t="s">
        <v>30</v>
      </c>
      <c r="Q9" s="81" t="s">
        <v>31</v>
      </c>
      <c r="R9" s="93" t="s">
        <v>29</v>
      </c>
      <c r="S9" s="75" t="s">
        <v>30</v>
      </c>
      <c r="T9" s="75" t="s">
        <v>31</v>
      </c>
      <c r="U9" s="9" t="s">
        <v>29</v>
      </c>
      <c r="V9" s="63" t="s">
        <v>30</v>
      </c>
      <c r="W9" s="81" t="s">
        <v>31</v>
      </c>
      <c r="X9" s="92" t="s">
        <v>29</v>
      </c>
      <c r="Y9" s="75" t="s">
        <v>30</v>
      </c>
      <c r="Z9" s="76" t="s">
        <v>31</v>
      </c>
    </row>
    <row r="10" spans="1:26" x14ac:dyDescent="0.2">
      <c r="A10" s="73">
        <v>35431</v>
      </c>
      <c r="B10" s="73">
        <v>35490</v>
      </c>
      <c r="C10" s="54">
        <v>68194.626062322946</v>
      </c>
      <c r="D10" s="63" t="str">
        <f t="shared" ref="D10:D46" si="0">IFERROR(C10/C9-1,".")</f>
        <v>.</v>
      </c>
      <c r="E10" s="81" t="str">
        <f>IFERROR(C10/#REF!-1,".")</f>
        <v>.</v>
      </c>
      <c r="F10" s="79">
        <v>79614.041379310351</v>
      </c>
      <c r="G10" s="75" t="str">
        <f t="shared" ref="G10:G57" si="1">IFERROR(F10/F9-1,".")</f>
        <v>.</v>
      </c>
      <c r="H10" s="76" t="str">
        <f>IFERROR(F10/#REF!-1,".")</f>
        <v>.</v>
      </c>
      <c r="I10" s="78">
        <v>82447.283783783787</v>
      </c>
      <c r="J10" s="63" t="str">
        <f t="shared" ref="J10:J57" si="2">IFERROR(I10/I9-1,".")</f>
        <v>.</v>
      </c>
      <c r="K10" s="81" t="str">
        <f>IFERROR(I10/#REF!-1,".")</f>
        <v>.</v>
      </c>
      <c r="L10" s="79">
        <v>156517.32352941178</v>
      </c>
      <c r="M10" s="75" t="str">
        <f t="shared" ref="M10:M57" si="3">IFERROR(L10/L9-1,".")</f>
        <v>.</v>
      </c>
      <c r="N10" s="76" t="str">
        <f>IFERROR(L10/#REF!-1,".")</f>
        <v>.</v>
      </c>
      <c r="O10" s="78">
        <v>82714</v>
      </c>
      <c r="P10" s="63" t="str">
        <f t="shared" ref="P10:P57" si="4">IFERROR(O10/O9-1,".")</f>
        <v>.</v>
      </c>
      <c r="Q10" s="81" t="str">
        <f>IFERROR(O10/#REF!-1,".")</f>
        <v>.</v>
      </c>
      <c r="R10" s="56">
        <v>34389.423728813563</v>
      </c>
      <c r="S10" s="75" t="str">
        <f t="shared" ref="S10:S57" si="5">IFERROR(R10/R9-1,".")</f>
        <v>.</v>
      </c>
      <c r="T10" s="75" t="str">
        <f>IFERROR(R10/#REF!-1,".")</f>
        <v>.</v>
      </c>
      <c r="U10" s="54">
        <v>35471.629032258068</v>
      </c>
      <c r="V10" s="63" t="str">
        <f t="shared" ref="V10:V57" si="6">IFERROR(U10/U9-1,".")</f>
        <v>.</v>
      </c>
      <c r="W10" s="81" t="str">
        <f>IFERROR(U10/#REF!-1,".")</f>
        <v>.</v>
      </c>
      <c r="X10" s="56">
        <v>84952.38461538461</v>
      </c>
      <c r="Y10" s="75" t="str">
        <f t="shared" ref="Y10:Y57" si="7">IFERROR(X10/X9-1,".")</f>
        <v>.</v>
      </c>
      <c r="Z10" s="76" t="str">
        <f>IFERROR(X10/#REF!-1,".")</f>
        <v>.</v>
      </c>
    </row>
    <row r="11" spans="1:26" x14ac:dyDescent="0.2">
      <c r="A11" s="73">
        <v>35462</v>
      </c>
      <c r="B11" s="73">
        <v>35521</v>
      </c>
      <c r="C11" s="54">
        <v>69636.607241063248</v>
      </c>
      <c r="D11" s="63">
        <f t="shared" si="0"/>
        <v>2.1145085206897063E-2</v>
      </c>
      <c r="E11" s="81" t="str">
        <f>IFERROR(C11/#REF!-1,".")</f>
        <v>.</v>
      </c>
      <c r="F11" s="79">
        <v>79225.280487804877</v>
      </c>
      <c r="G11" s="75">
        <f t="shared" si="1"/>
        <v>-4.8830694280833642E-3</v>
      </c>
      <c r="H11" s="76" t="str">
        <f>IFERROR(F11/#REF!-1,".")</f>
        <v>.</v>
      </c>
      <c r="I11" s="78">
        <v>82760.61538461539</v>
      </c>
      <c r="J11" s="63">
        <f t="shared" si="2"/>
        <v>3.8003871862328786E-3</v>
      </c>
      <c r="K11" s="81" t="str">
        <f>IFERROR(I11/#REF!-1,".")</f>
        <v>.</v>
      </c>
      <c r="L11" s="79">
        <v>152100.20370370371</v>
      </c>
      <c r="M11" s="75">
        <f t="shared" si="3"/>
        <v>-2.8221283919910856E-2</v>
      </c>
      <c r="N11" s="76" t="str">
        <f>IFERROR(L11/#REF!-1,".")</f>
        <v>.</v>
      </c>
      <c r="O11" s="78">
        <v>85235.903846153844</v>
      </c>
      <c r="P11" s="63">
        <f t="shared" si="4"/>
        <v>3.0489443699420304E-2</v>
      </c>
      <c r="Q11" s="81" t="str">
        <f>IFERROR(O11/#REF!-1,".")</f>
        <v>.</v>
      </c>
      <c r="R11" s="56">
        <v>34988.012987012989</v>
      </c>
      <c r="S11" s="75">
        <f t="shared" si="5"/>
        <v>1.7406202061417186E-2</v>
      </c>
      <c r="T11" s="75" t="str">
        <f>IFERROR(R11/#REF!-1,".")</f>
        <v>.</v>
      </c>
      <c r="U11" s="54">
        <v>35666.166666666664</v>
      </c>
      <c r="V11" s="63">
        <f t="shared" si="6"/>
        <v>5.4843163315585475E-3</v>
      </c>
      <c r="W11" s="81" t="str">
        <f>IFERROR(U11/#REF!-1,".")</f>
        <v>.</v>
      </c>
      <c r="X11" s="56">
        <v>81635.57575757576</v>
      </c>
      <c r="Y11" s="75">
        <f t="shared" si="7"/>
        <v>-3.9043151911808516E-2</v>
      </c>
      <c r="Z11" s="76" t="str">
        <f>IFERROR(X11/#REF!-1,".")</f>
        <v>.</v>
      </c>
    </row>
    <row r="12" spans="1:26" x14ac:dyDescent="0.2">
      <c r="A12" s="73">
        <v>35490</v>
      </c>
      <c r="B12" s="73">
        <v>35551</v>
      </c>
      <c r="C12" s="54">
        <v>73771.975290153496</v>
      </c>
      <c r="D12" s="63">
        <f t="shared" si="0"/>
        <v>5.9384973118732143E-2</v>
      </c>
      <c r="E12" s="81" t="str">
        <f>IFERROR(C12/#REF!-1,".")</f>
        <v>.</v>
      </c>
      <c r="F12" s="79">
        <v>80867.918635170601</v>
      </c>
      <c r="G12" s="75">
        <f t="shared" si="1"/>
        <v>2.0733762471419448E-2</v>
      </c>
      <c r="H12" s="76" t="str">
        <f>IFERROR(F12/#REF!-1,".")</f>
        <v>.</v>
      </c>
      <c r="I12" s="78">
        <v>84113.8</v>
      </c>
      <c r="J12" s="63">
        <f t="shared" si="2"/>
        <v>1.6350586678167245E-2</v>
      </c>
      <c r="K12" s="81" t="str">
        <f>IFERROR(I12/#REF!-1,".")</f>
        <v>.</v>
      </c>
      <c r="L12" s="79">
        <v>153403.56097560975</v>
      </c>
      <c r="M12" s="75">
        <f t="shared" si="3"/>
        <v>8.5690698642655327E-3</v>
      </c>
      <c r="N12" s="76" t="str">
        <f>IFERROR(L12/#REF!-1,".")</f>
        <v>.</v>
      </c>
      <c r="O12" s="78">
        <v>86886.666666666672</v>
      </c>
      <c r="P12" s="63">
        <f t="shared" si="4"/>
        <v>1.9366989097603371E-2</v>
      </c>
      <c r="Q12" s="81" t="str">
        <f>IFERROR(O12/#REF!-1,".")</f>
        <v>.</v>
      </c>
      <c r="R12" s="56">
        <v>35254.257731958765</v>
      </c>
      <c r="S12" s="75">
        <f t="shared" si="5"/>
        <v>7.6095988944728798E-3</v>
      </c>
      <c r="T12" s="75" t="str">
        <f>IFERROR(R12/#REF!-1,".")</f>
        <v>.</v>
      </c>
      <c r="U12" s="54">
        <v>36060.621951219509</v>
      </c>
      <c r="V12" s="63">
        <f t="shared" si="6"/>
        <v>1.1059649001234018E-2</v>
      </c>
      <c r="W12" s="81" t="str">
        <f>IFERROR(U12/#REF!-1,".")</f>
        <v>.</v>
      </c>
      <c r="X12" s="56">
        <v>84193.358974358969</v>
      </c>
      <c r="Y12" s="75">
        <f t="shared" si="7"/>
        <v>3.1331722634979409E-2</v>
      </c>
      <c r="Z12" s="76" t="str">
        <f>IFERROR(X12/#REF!-1,".")</f>
        <v>.</v>
      </c>
    </row>
    <row r="13" spans="1:26" x14ac:dyDescent="0.2">
      <c r="A13" s="73">
        <v>35521</v>
      </c>
      <c r="B13" s="73">
        <v>35582</v>
      </c>
      <c r="C13" s="54">
        <v>76596.429454545461</v>
      </c>
      <c r="D13" s="63">
        <f t="shared" si="0"/>
        <v>3.8286275422110716E-2</v>
      </c>
      <c r="E13" s="81" t="str">
        <f t="shared" ref="E13:E57" si="8">IFERROR(C13/C1-1,".")</f>
        <v>.</v>
      </c>
      <c r="F13" s="79">
        <v>83572.531553398061</v>
      </c>
      <c r="G13" s="75">
        <f t="shared" si="1"/>
        <v>3.3444819204870413E-2</v>
      </c>
      <c r="H13" s="76" t="str">
        <f t="shared" ref="H13:H57" si="9">IFERROR(F13/F1-1,".")</f>
        <v>.</v>
      </c>
      <c r="I13" s="78">
        <v>84215.969924812031</v>
      </c>
      <c r="J13" s="63">
        <f t="shared" si="2"/>
        <v>1.2146630494880295E-3</v>
      </c>
      <c r="K13" s="81" t="str">
        <f t="shared" ref="K13:K57" si="10">IFERROR(I13/I1-1,".")</f>
        <v>.</v>
      </c>
      <c r="L13" s="79">
        <v>159336.33695652173</v>
      </c>
      <c r="M13" s="75">
        <f t="shared" si="3"/>
        <v>3.8674304189426634E-2</v>
      </c>
      <c r="N13" s="76" t="str">
        <f t="shared" ref="N13:N57" si="11">IFERROR(L13/L1-1,".")</f>
        <v>.</v>
      </c>
      <c r="O13" s="78">
        <v>88197.6875</v>
      </c>
      <c r="P13" s="63">
        <f t="shared" si="4"/>
        <v>1.508886096831108E-2</v>
      </c>
      <c r="Q13" s="81" t="str">
        <f t="shared" ref="Q13:Q57" si="12">IFERROR(O13/O1-1,".")</f>
        <v>.</v>
      </c>
      <c r="R13" s="56">
        <v>35432.061728395063</v>
      </c>
      <c r="S13" s="75">
        <f t="shared" si="5"/>
        <v>5.0434758203721231E-3</v>
      </c>
      <c r="T13" s="75" t="str">
        <f t="shared" ref="T13:T57" si="13">IFERROR(R13/R1-1,".")</f>
        <v>.</v>
      </c>
      <c r="U13" s="54">
        <v>35945.362318840576</v>
      </c>
      <c r="V13" s="63">
        <f t="shared" si="6"/>
        <v>-3.1962741112687709E-3</v>
      </c>
      <c r="W13" s="81" t="str">
        <f t="shared" ref="W13:W57" si="14">IFERROR(U13/U1-1,".")</f>
        <v>.</v>
      </c>
      <c r="X13" s="56">
        <v>88792.84375</v>
      </c>
      <c r="Y13" s="75">
        <f t="shared" si="7"/>
        <v>5.4630018705416061E-2</v>
      </c>
      <c r="Z13" s="76" t="str">
        <f t="shared" ref="Z13:Z57" si="15">IFERROR(X13/X1-1,".")</f>
        <v>.</v>
      </c>
    </row>
    <row r="14" spans="1:26" x14ac:dyDescent="0.2">
      <c r="A14" s="73">
        <v>35551</v>
      </c>
      <c r="B14" s="73">
        <v>35612</v>
      </c>
      <c r="C14" s="54">
        <v>78055.629092136354</v>
      </c>
      <c r="D14" s="63">
        <f t="shared" si="0"/>
        <v>1.9050491621894983E-2</v>
      </c>
      <c r="E14" s="81" t="str">
        <f t="shared" si="8"/>
        <v>.</v>
      </c>
      <c r="F14" s="79">
        <v>82401.81578947368</v>
      </c>
      <c r="G14" s="75">
        <f t="shared" si="1"/>
        <v>-1.4008379812885829E-2</v>
      </c>
      <c r="H14" s="76" t="str">
        <f t="shared" si="9"/>
        <v>.</v>
      </c>
      <c r="I14" s="78">
        <v>87842.789855072464</v>
      </c>
      <c r="J14" s="63">
        <f t="shared" si="2"/>
        <v>4.3065702781770021E-2</v>
      </c>
      <c r="K14" s="81" t="str">
        <f t="shared" si="10"/>
        <v>.</v>
      </c>
      <c r="L14" s="79">
        <v>167635.70476190475</v>
      </c>
      <c r="M14" s="75">
        <f t="shared" si="3"/>
        <v>5.2087100556652555E-2</v>
      </c>
      <c r="N14" s="76" t="str">
        <f t="shared" si="11"/>
        <v>.</v>
      </c>
      <c r="O14" s="78">
        <v>89637.986111111109</v>
      </c>
      <c r="P14" s="63">
        <f t="shared" si="4"/>
        <v>1.6330344388123752E-2</v>
      </c>
      <c r="Q14" s="81" t="str">
        <f t="shared" si="12"/>
        <v>.</v>
      </c>
      <c r="R14" s="56">
        <v>35173.076923076922</v>
      </c>
      <c r="S14" s="75">
        <f t="shared" si="5"/>
        <v>-7.3093348985275863E-3</v>
      </c>
      <c r="T14" s="75" t="str">
        <f t="shared" si="13"/>
        <v>.</v>
      </c>
      <c r="U14" s="54">
        <v>36472.229508196724</v>
      </c>
      <c r="V14" s="63">
        <f t="shared" si="6"/>
        <v>1.4657445505285471E-2</v>
      </c>
      <c r="W14" s="81" t="str">
        <f t="shared" si="14"/>
        <v>.</v>
      </c>
      <c r="X14" s="56">
        <v>88119.102564102563</v>
      </c>
      <c r="Y14" s="75">
        <f t="shared" si="7"/>
        <v>-7.5877870044841478E-3</v>
      </c>
      <c r="Z14" s="76" t="str">
        <f t="shared" si="15"/>
        <v>.</v>
      </c>
    </row>
    <row r="15" spans="1:26" x14ac:dyDescent="0.2">
      <c r="A15" s="73">
        <v>35582</v>
      </c>
      <c r="B15" s="73">
        <v>35643</v>
      </c>
      <c r="C15" s="54">
        <v>77195.198694706312</v>
      </c>
      <c r="D15" s="63">
        <f t="shared" si="0"/>
        <v>-1.1023297197622961E-2</v>
      </c>
      <c r="E15" s="81" t="str">
        <f t="shared" si="8"/>
        <v>.</v>
      </c>
      <c r="F15" s="79">
        <v>83275.341304347821</v>
      </c>
      <c r="G15" s="75">
        <f t="shared" si="1"/>
        <v>1.0600804199580871E-2</v>
      </c>
      <c r="H15" s="76" t="str">
        <f t="shared" si="9"/>
        <v>.</v>
      </c>
      <c r="I15" s="78">
        <v>87571.194444444438</v>
      </c>
      <c r="J15" s="63">
        <f t="shared" si="2"/>
        <v>-3.0918349824284874E-3</v>
      </c>
      <c r="K15" s="81" t="str">
        <f t="shared" si="10"/>
        <v>.</v>
      </c>
      <c r="L15" s="79">
        <v>166789.41758241758</v>
      </c>
      <c r="M15" s="75">
        <f t="shared" si="3"/>
        <v>-5.0483706957844543E-3</v>
      </c>
      <c r="N15" s="76" t="str">
        <f t="shared" si="11"/>
        <v>.</v>
      </c>
      <c r="O15" s="78">
        <v>91819.557377049176</v>
      </c>
      <c r="P15" s="63">
        <f t="shared" si="4"/>
        <v>2.4337575625961616E-2</v>
      </c>
      <c r="Q15" s="81" t="str">
        <f t="shared" si="12"/>
        <v>.</v>
      </c>
      <c r="R15" s="56">
        <v>35681.597560975613</v>
      </c>
      <c r="S15" s="75">
        <f t="shared" si="5"/>
        <v>1.4457667124511797E-2</v>
      </c>
      <c r="T15" s="75" t="str">
        <f t="shared" si="13"/>
        <v>.</v>
      </c>
      <c r="U15" s="54">
        <v>38024.862068965514</v>
      </c>
      <c r="V15" s="63">
        <f t="shared" si="6"/>
        <v>4.2570267343263302E-2</v>
      </c>
      <c r="W15" s="81" t="str">
        <f t="shared" si="14"/>
        <v>.</v>
      </c>
      <c r="X15" s="56">
        <v>84071.138888888891</v>
      </c>
      <c r="Y15" s="75">
        <f t="shared" si="7"/>
        <v>-4.5937413766430124E-2</v>
      </c>
      <c r="Z15" s="76" t="str">
        <f t="shared" si="15"/>
        <v>.</v>
      </c>
    </row>
    <row r="16" spans="1:26" x14ac:dyDescent="0.2">
      <c r="A16" s="73">
        <v>35612</v>
      </c>
      <c r="B16" s="73">
        <v>35674</v>
      </c>
      <c r="C16" s="54">
        <v>75343.097709923662</v>
      </c>
      <c r="D16" s="63">
        <f t="shared" si="0"/>
        <v>-2.3992437562177837E-2</v>
      </c>
      <c r="E16" s="81" t="str">
        <f t="shared" si="8"/>
        <v>.</v>
      </c>
      <c r="F16" s="79">
        <v>81646.800925925927</v>
      </c>
      <c r="G16" s="75">
        <f t="shared" si="1"/>
        <v>-1.9556093711703193E-2</v>
      </c>
      <c r="H16" s="76" t="str">
        <f t="shared" si="9"/>
        <v>.</v>
      </c>
      <c r="I16" s="78">
        <v>88126.526717557252</v>
      </c>
      <c r="J16" s="63">
        <f t="shared" si="2"/>
        <v>6.3414947875939376E-3</v>
      </c>
      <c r="K16" s="81" t="str">
        <f t="shared" si="10"/>
        <v>.</v>
      </c>
      <c r="L16" s="79">
        <v>163965.32432432432</v>
      </c>
      <c r="M16" s="75">
        <f t="shared" si="3"/>
        <v>-1.693208897199816E-2</v>
      </c>
      <c r="N16" s="76" t="str">
        <f t="shared" si="11"/>
        <v>.</v>
      </c>
      <c r="O16" s="78">
        <v>90118.777777777781</v>
      </c>
      <c r="P16" s="63">
        <f t="shared" si="4"/>
        <v>-1.8523064670060263E-2</v>
      </c>
      <c r="Q16" s="81" t="str">
        <f t="shared" si="12"/>
        <v>.</v>
      </c>
      <c r="R16" s="56">
        <v>36132.310344827587</v>
      </c>
      <c r="S16" s="75">
        <f t="shared" si="5"/>
        <v>1.263151917684624E-2</v>
      </c>
      <c r="T16" s="75" t="str">
        <f t="shared" si="13"/>
        <v>.</v>
      </c>
      <c r="U16" s="54">
        <v>39089.596774193546</v>
      </c>
      <c r="V16" s="63">
        <f t="shared" si="6"/>
        <v>2.8001014265270019E-2</v>
      </c>
      <c r="W16" s="81" t="str">
        <f t="shared" si="14"/>
        <v>.</v>
      </c>
      <c r="X16" s="56">
        <v>86611</v>
      </c>
      <c r="Y16" s="75">
        <f t="shared" si="7"/>
        <v>3.021085648034183E-2</v>
      </c>
      <c r="Z16" s="76" t="str">
        <f t="shared" si="15"/>
        <v>.</v>
      </c>
    </row>
    <row r="17" spans="1:26" x14ac:dyDescent="0.2">
      <c r="A17" s="73">
        <v>35643</v>
      </c>
      <c r="B17" s="73">
        <v>35704</v>
      </c>
      <c r="C17" s="54">
        <v>74215.300970873781</v>
      </c>
      <c r="D17" s="63">
        <f t="shared" si="0"/>
        <v>-1.4968812981276391E-2</v>
      </c>
      <c r="E17" s="81" t="str">
        <f t="shared" si="8"/>
        <v>.</v>
      </c>
      <c r="F17" s="79">
        <v>84003.639150943403</v>
      </c>
      <c r="G17" s="75">
        <f t="shared" si="1"/>
        <v>2.8866265405251168E-2</v>
      </c>
      <c r="H17" s="76" t="str">
        <f t="shared" si="9"/>
        <v>.</v>
      </c>
      <c r="I17" s="78">
        <v>88646.069767441862</v>
      </c>
      <c r="J17" s="63">
        <f t="shared" si="2"/>
        <v>5.8954218353541865E-3</v>
      </c>
      <c r="K17" s="81" t="str">
        <f t="shared" si="10"/>
        <v>.</v>
      </c>
      <c r="L17" s="79">
        <v>150974.9</v>
      </c>
      <c r="M17" s="75">
        <f t="shared" si="3"/>
        <v>-7.9226655866756257E-2</v>
      </c>
      <c r="N17" s="76" t="str">
        <f t="shared" si="11"/>
        <v>.</v>
      </c>
      <c r="O17" s="78">
        <v>89129.872727272726</v>
      </c>
      <c r="P17" s="63">
        <f t="shared" si="4"/>
        <v>-1.097335177962111E-2</v>
      </c>
      <c r="Q17" s="81" t="str">
        <f t="shared" si="12"/>
        <v>.</v>
      </c>
      <c r="R17" s="56">
        <v>36736.025974025972</v>
      </c>
      <c r="S17" s="75">
        <f t="shared" si="5"/>
        <v>1.6708470159722433E-2</v>
      </c>
      <c r="T17" s="75" t="str">
        <f t="shared" si="13"/>
        <v>.</v>
      </c>
      <c r="U17" s="54">
        <v>38402.057971014496</v>
      </c>
      <c r="V17" s="63">
        <f t="shared" si="6"/>
        <v>-1.7588792413252841E-2</v>
      </c>
      <c r="W17" s="81" t="str">
        <f t="shared" si="14"/>
        <v>.</v>
      </c>
      <c r="X17" s="56">
        <v>87082.230769230766</v>
      </c>
      <c r="Y17" s="75">
        <f t="shared" si="7"/>
        <v>5.4407727567025166E-3</v>
      </c>
      <c r="Z17" s="76" t="str">
        <f t="shared" si="15"/>
        <v>.</v>
      </c>
    </row>
    <row r="18" spans="1:26" x14ac:dyDescent="0.2">
      <c r="A18" s="73">
        <v>35674</v>
      </c>
      <c r="B18" s="73">
        <v>35735</v>
      </c>
      <c r="C18" s="54">
        <v>74817.841708542706</v>
      </c>
      <c r="D18" s="63">
        <f t="shared" si="0"/>
        <v>8.118820914104985E-3</v>
      </c>
      <c r="E18" s="81" t="str">
        <f t="shared" si="8"/>
        <v>.</v>
      </c>
      <c r="F18" s="79">
        <v>83352.732860520089</v>
      </c>
      <c r="G18" s="75">
        <f t="shared" si="1"/>
        <v>-7.7485487176778278E-3</v>
      </c>
      <c r="H18" s="76" t="str">
        <f t="shared" si="9"/>
        <v>.</v>
      </c>
      <c r="I18" s="78">
        <v>90330.201754385969</v>
      </c>
      <c r="J18" s="63">
        <f t="shared" si="2"/>
        <v>1.8998383023210552E-2</v>
      </c>
      <c r="K18" s="81" t="str">
        <f t="shared" si="10"/>
        <v>.</v>
      </c>
      <c r="L18" s="79">
        <v>164141.10638297873</v>
      </c>
      <c r="M18" s="75">
        <f t="shared" si="3"/>
        <v>8.7207915905085809E-2</v>
      </c>
      <c r="N18" s="76" t="str">
        <f t="shared" si="11"/>
        <v>.</v>
      </c>
      <c r="O18" s="78">
        <v>87055.596491228076</v>
      </c>
      <c r="P18" s="63">
        <f t="shared" si="4"/>
        <v>-2.3272514282520085E-2</v>
      </c>
      <c r="Q18" s="81" t="str">
        <f t="shared" si="12"/>
        <v>.</v>
      </c>
      <c r="R18" s="56">
        <v>36230.57746478873</v>
      </c>
      <c r="S18" s="75">
        <f t="shared" si="5"/>
        <v>-1.3758932705312699E-2</v>
      </c>
      <c r="T18" s="75" t="str">
        <f t="shared" si="13"/>
        <v>.</v>
      </c>
      <c r="U18" s="54">
        <v>37843.285714285717</v>
      </c>
      <c r="V18" s="63">
        <f t="shared" si="6"/>
        <v>-1.455058104309237E-2</v>
      </c>
      <c r="W18" s="81" t="str">
        <f t="shared" si="14"/>
        <v>.</v>
      </c>
      <c r="X18" s="56">
        <v>87113.84782608696</v>
      </c>
      <c r="Y18" s="75">
        <f t="shared" si="7"/>
        <v>3.6307127845613962E-4</v>
      </c>
      <c r="Z18" s="76" t="str">
        <f t="shared" si="15"/>
        <v>.</v>
      </c>
    </row>
    <row r="19" spans="1:26" x14ac:dyDescent="0.2">
      <c r="A19" s="73">
        <v>35704</v>
      </c>
      <c r="B19" s="73">
        <v>35765</v>
      </c>
      <c r="C19" s="54">
        <v>75801.218450826811</v>
      </c>
      <c r="D19" s="63">
        <f t="shared" si="0"/>
        <v>1.3143612804481952E-2</v>
      </c>
      <c r="E19" s="81" t="str">
        <f t="shared" si="8"/>
        <v>.</v>
      </c>
      <c r="F19" s="79">
        <v>83066.029268292681</v>
      </c>
      <c r="G19" s="75">
        <f t="shared" si="1"/>
        <v>-3.4396423774991636E-3</v>
      </c>
      <c r="H19" s="76" t="str">
        <f t="shared" si="9"/>
        <v>.</v>
      </c>
      <c r="I19" s="78">
        <v>91660.219047619044</v>
      </c>
      <c r="J19" s="63">
        <f t="shared" si="2"/>
        <v>1.4723949104525236E-2</v>
      </c>
      <c r="K19" s="81" t="str">
        <f t="shared" si="10"/>
        <v>.</v>
      </c>
      <c r="L19" s="79">
        <v>167628</v>
      </c>
      <c r="M19" s="75">
        <f t="shared" si="3"/>
        <v>2.1243268635496859E-2</v>
      </c>
      <c r="N19" s="76" t="str">
        <f t="shared" si="11"/>
        <v>.</v>
      </c>
      <c r="O19" s="78">
        <v>88818.240000000005</v>
      </c>
      <c r="P19" s="63">
        <f t="shared" si="4"/>
        <v>2.0247331358524967E-2</v>
      </c>
      <c r="Q19" s="81" t="str">
        <f t="shared" si="12"/>
        <v>.</v>
      </c>
      <c r="R19" s="56">
        <v>35704.044776119401</v>
      </c>
      <c r="S19" s="75">
        <f t="shared" si="5"/>
        <v>-1.4532826289645806E-2</v>
      </c>
      <c r="T19" s="75" t="str">
        <f t="shared" si="13"/>
        <v>.</v>
      </c>
      <c r="U19" s="54">
        <v>36044.555555555555</v>
      </c>
      <c r="V19" s="63">
        <f t="shared" si="6"/>
        <v>-4.7531024983149095E-2</v>
      </c>
      <c r="W19" s="81" t="str">
        <f t="shared" si="14"/>
        <v>.</v>
      </c>
      <c r="X19" s="56">
        <v>83493.552631578947</v>
      </c>
      <c r="Y19" s="75">
        <f t="shared" si="7"/>
        <v>-4.1558205553444583E-2</v>
      </c>
      <c r="Z19" s="76" t="str">
        <f t="shared" si="15"/>
        <v>.</v>
      </c>
    </row>
    <row r="20" spans="1:26" x14ac:dyDescent="0.2">
      <c r="A20" s="73">
        <v>35735</v>
      </c>
      <c r="B20" s="73">
        <v>35796</v>
      </c>
      <c r="C20" s="54">
        <v>75581.465821389196</v>
      </c>
      <c r="D20" s="63">
        <f t="shared" si="0"/>
        <v>-2.8990646051444413E-3</v>
      </c>
      <c r="E20" s="81" t="str">
        <f t="shared" si="8"/>
        <v>.</v>
      </c>
      <c r="F20" s="79">
        <v>84285.667701863349</v>
      </c>
      <c r="G20" s="75">
        <f t="shared" si="1"/>
        <v>1.4682758334714663E-2</v>
      </c>
      <c r="H20" s="76" t="str">
        <f t="shared" si="9"/>
        <v>.</v>
      </c>
      <c r="I20" s="78">
        <v>91210.924050632908</v>
      </c>
      <c r="J20" s="63">
        <f t="shared" si="2"/>
        <v>-4.9017447443882034E-3</v>
      </c>
      <c r="K20" s="81" t="str">
        <f t="shared" si="10"/>
        <v>.</v>
      </c>
      <c r="L20" s="79">
        <v>171906.78947368421</v>
      </c>
      <c r="M20" s="75">
        <f t="shared" si="3"/>
        <v>2.5525505725082942E-2</v>
      </c>
      <c r="N20" s="76" t="str">
        <f t="shared" si="11"/>
        <v>.</v>
      </c>
      <c r="O20" s="78">
        <v>90057.91891891892</v>
      </c>
      <c r="P20" s="63">
        <f t="shared" si="4"/>
        <v>1.3957481243930481E-2</v>
      </c>
      <c r="Q20" s="81" t="str">
        <f t="shared" si="12"/>
        <v>.</v>
      </c>
      <c r="R20" s="56">
        <v>34778.083333333336</v>
      </c>
      <c r="S20" s="75">
        <f t="shared" si="5"/>
        <v>-2.5934356978103312E-2</v>
      </c>
      <c r="T20" s="75" t="str">
        <f t="shared" si="13"/>
        <v>.</v>
      </c>
      <c r="U20" s="54">
        <v>35891</v>
      </c>
      <c r="V20" s="63">
        <f t="shared" si="6"/>
        <v>-4.2601594939596366E-3</v>
      </c>
      <c r="W20" s="81" t="str">
        <f t="shared" si="14"/>
        <v>.</v>
      </c>
      <c r="X20" s="56">
        <v>85747.741935483864</v>
      </c>
      <c r="Y20" s="75">
        <f t="shared" si="7"/>
        <v>2.6998363740152298E-2</v>
      </c>
      <c r="Z20" s="76" t="str">
        <f t="shared" si="15"/>
        <v>.</v>
      </c>
    </row>
    <row r="21" spans="1:26" x14ac:dyDescent="0.2">
      <c r="A21" s="73">
        <v>35765</v>
      </c>
      <c r="B21" s="73">
        <v>35827</v>
      </c>
      <c r="C21" s="54">
        <v>72999.047029702968</v>
      </c>
      <c r="D21" s="63">
        <f t="shared" si="0"/>
        <v>-3.4167355232152863E-2</v>
      </c>
      <c r="E21" s="81" t="str">
        <f t="shared" si="8"/>
        <v>.</v>
      </c>
      <c r="F21" s="79">
        <v>81286.26953125</v>
      </c>
      <c r="G21" s="75">
        <f t="shared" si="1"/>
        <v>-3.5586099658400649E-2</v>
      </c>
      <c r="H21" s="76" t="str">
        <f t="shared" si="9"/>
        <v>.</v>
      </c>
      <c r="I21" s="78">
        <v>92079.098360655742</v>
      </c>
      <c r="J21" s="63">
        <f t="shared" si="2"/>
        <v>9.518315038020031E-3</v>
      </c>
      <c r="K21" s="81" t="str">
        <f t="shared" si="10"/>
        <v>.</v>
      </c>
      <c r="L21" s="79">
        <v>163296.68965517241</v>
      </c>
      <c r="M21" s="75">
        <f t="shared" si="3"/>
        <v>-5.0085862489043009E-2</v>
      </c>
      <c r="N21" s="76" t="str">
        <f t="shared" si="11"/>
        <v>.</v>
      </c>
      <c r="O21" s="78">
        <v>96140.479999999996</v>
      </c>
      <c r="P21" s="63">
        <f t="shared" si="4"/>
        <v>6.7540546729236928E-2</v>
      </c>
      <c r="Q21" s="81" t="str">
        <f t="shared" si="12"/>
        <v>.</v>
      </c>
      <c r="R21" s="56">
        <v>34903.653846153844</v>
      </c>
      <c r="S21" s="75">
        <f t="shared" si="5"/>
        <v>3.610622000556063E-3</v>
      </c>
      <c r="T21" s="75" t="str">
        <f t="shared" si="13"/>
        <v>.</v>
      </c>
      <c r="U21" s="54">
        <v>35032.040816326531</v>
      </c>
      <c r="V21" s="63">
        <f t="shared" si="6"/>
        <v>-2.3932439432544861E-2</v>
      </c>
      <c r="W21" s="81" t="str">
        <f t="shared" si="14"/>
        <v>.</v>
      </c>
      <c r="X21" s="56">
        <v>86841.904761904763</v>
      </c>
      <c r="Y21" s="75">
        <f t="shared" si="7"/>
        <v>1.2760252360279445E-2</v>
      </c>
      <c r="Z21" s="76" t="str">
        <f t="shared" si="15"/>
        <v>.</v>
      </c>
    </row>
    <row r="22" spans="1:26" x14ac:dyDescent="0.2">
      <c r="A22" s="73">
        <v>35796</v>
      </c>
      <c r="B22" s="73">
        <v>35855</v>
      </c>
      <c r="C22" s="54">
        <v>72895.319802523314</v>
      </c>
      <c r="D22" s="63">
        <f t="shared" si="0"/>
        <v>-1.4209394697638489E-3</v>
      </c>
      <c r="E22" s="81">
        <f t="shared" si="8"/>
        <v>6.8930559658827217E-2</v>
      </c>
      <c r="F22" s="79">
        <v>88146.289156626503</v>
      </c>
      <c r="G22" s="75">
        <f t="shared" si="1"/>
        <v>8.4393338074632673E-2</v>
      </c>
      <c r="H22" s="76">
        <f t="shared" si="9"/>
        <v>0.10717013769801498</v>
      </c>
      <c r="I22" s="78">
        <v>93448.583333333328</v>
      </c>
      <c r="J22" s="63">
        <f t="shared" si="2"/>
        <v>1.4872919012668628E-2</v>
      </c>
      <c r="K22" s="81">
        <f t="shared" si="10"/>
        <v>0.13343434792103293</v>
      </c>
      <c r="L22" s="79">
        <v>172143.86666666667</v>
      </c>
      <c r="M22" s="75">
        <f t="shared" si="3"/>
        <v>5.4178544771339432E-2</v>
      </c>
      <c r="N22" s="76">
        <f t="shared" si="11"/>
        <v>9.9839064359661389E-2</v>
      </c>
      <c r="O22" s="78">
        <v>104363.29032258065</v>
      </c>
      <c r="P22" s="63">
        <f t="shared" si="4"/>
        <v>8.5529116586277265E-2</v>
      </c>
      <c r="Q22" s="81">
        <f t="shared" si="12"/>
        <v>0.26173671110792185</v>
      </c>
      <c r="R22" s="56">
        <v>34905.507042253521</v>
      </c>
      <c r="S22" s="75">
        <f t="shared" si="5"/>
        <v>5.3094616049298438E-5</v>
      </c>
      <c r="T22" s="75">
        <f t="shared" si="13"/>
        <v>1.5007035811639646E-2</v>
      </c>
      <c r="U22" s="54">
        <v>35626.513888888891</v>
      </c>
      <c r="V22" s="63">
        <f t="shared" si="6"/>
        <v>1.6969410251580497E-2</v>
      </c>
      <c r="W22" s="81">
        <f t="shared" si="14"/>
        <v>4.3664432916223905E-3</v>
      </c>
      <c r="X22" s="56">
        <v>93868.56</v>
      </c>
      <c r="Y22" s="75">
        <f t="shared" si="7"/>
        <v>8.091318652395163E-2</v>
      </c>
      <c r="Z22" s="76">
        <f t="shared" si="15"/>
        <v>0.10495497477772631</v>
      </c>
    </row>
    <row r="23" spans="1:26" x14ac:dyDescent="0.2">
      <c r="A23" s="73">
        <v>35827</v>
      </c>
      <c r="B23" s="73">
        <v>35886</v>
      </c>
      <c r="C23" s="54">
        <v>76243.29887543252</v>
      </c>
      <c r="D23" s="63">
        <f t="shared" si="0"/>
        <v>4.5928587486535832E-2</v>
      </c>
      <c r="E23" s="81">
        <f t="shared" si="8"/>
        <v>9.4873829959846834E-2</v>
      </c>
      <c r="F23" s="79">
        <v>89485.883333333331</v>
      </c>
      <c r="G23" s="75">
        <f t="shared" si="1"/>
        <v>1.5197397298557958E-2</v>
      </c>
      <c r="H23" s="76">
        <f t="shared" si="9"/>
        <v>0.12951172633725005</v>
      </c>
      <c r="I23" s="78">
        <v>96537.333333333328</v>
      </c>
      <c r="J23" s="63">
        <f t="shared" si="2"/>
        <v>3.3052935526934224E-2</v>
      </c>
      <c r="K23" s="81">
        <f t="shared" si="10"/>
        <v>0.16646466298846452</v>
      </c>
      <c r="L23" s="79">
        <v>174838.49056603774</v>
      </c>
      <c r="M23" s="75">
        <f t="shared" si="3"/>
        <v>1.5653325044620026E-2</v>
      </c>
      <c r="N23" s="76">
        <f t="shared" si="11"/>
        <v>0.14949543990505743</v>
      </c>
      <c r="O23" s="78">
        <v>103177.24390243902</v>
      </c>
      <c r="P23" s="63">
        <f t="shared" si="4"/>
        <v>-1.1364593972417292E-2</v>
      </c>
      <c r="Q23" s="81">
        <f t="shared" si="12"/>
        <v>0.21049040658580109</v>
      </c>
      <c r="R23" s="56">
        <v>35197.146341463413</v>
      </c>
      <c r="S23" s="75">
        <f t="shared" si="5"/>
        <v>8.355108517886789E-3</v>
      </c>
      <c r="T23" s="75">
        <f t="shared" si="13"/>
        <v>5.9772858358104752E-3</v>
      </c>
      <c r="U23" s="54">
        <v>36388.67924528302</v>
      </c>
      <c r="V23" s="63">
        <f t="shared" si="6"/>
        <v>2.1393206160197131E-2</v>
      </c>
      <c r="W23" s="81">
        <f t="shared" si="14"/>
        <v>2.025764600297264E-2</v>
      </c>
      <c r="X23" s="56">
        <v>90093.705882352937</v>
      </c>
      <c r="Y23" s="75">
        <f t="shared" si="7"/>
        <v>-4.0214254034013686E-2</v>
      </c>
      <c r="Z23" s="76">
        <f t="shared" si="15"/>
        <v>0.10360838453438936</v>
      </c>
    </row>
    <row r="24" spans="1:26" x14ac:dyDescent="0.2">
      <c r="A24" s="73">
        <v>35855</v>
      </c>
      <c r="B24" s="73">
        <v>35916</v>
      </c>
      <c r="C24" s="54">
        <v>80824.305828917481</v>
      </c>
      <c r="D24" s="63">
        <f t="shared" si="0"/>
        <v>6.0084060121394778E-2</v>
      </c>
      <c r="E24" s="81">
        <f t="shared" si="8"/>
        <v>9.5596336020912664E-2</v>
      </c>
      <c r="F24" s="79">
        <v>94720.729508196717</v>
      </c>
      <c r="G24" s="75">
        <f t="shared" si="1"/>
        <v>5.8499128352610397E-2</v>
      </c>
      <c r="H24" s="76">
        <f t="shared" si="9"/>
        <v>0.17130168683482516</v>
      </c>
      <c r="I24" s="78">
        <v>100079.21985815602</v>
      </c>
      <c r="J24" s="63">
        <f t="shared" si="2"/>
        <v>3.6689293173169935E-2</v>
      </c>
      <c r="K24" s="81">
        <f t="shared" si="10"/>
        <v>0.1898073783155203</v>
      </c>
      <c r="L24" s="79">
        <v>177482.23287671234</v>
      </c>
      <c r="M24" s="75">
        <f t="shared" si="3"/>
        <v>1.5121054306265869E-2</v>
      </c>
      <c r="N24" s="76">
        <f t="shared" si="11"/>
        <v>0.1569629267271766</v>
      </c>
      <c r="O24" s="78">
        <v>105351.0625</v>
      </c>
      <c r="P24" s="63">
        <f t="shared" si="4"/>
        <v>2.1068779464747722E-2</v>
      </c>
      <c r="Q24" s="81">
        <f t="shared" si="12"/>
        <v>0.21251126946980725</v>
      </c>
      <c r="R24" s="56">
        <v>35501.279069767443</v>
      </c>
      <c r="S24" s="75">
        <f t="shared" si="5"/>
        <v>8.6408348379583E-3</v>
      </c>
      <c r="T24" s="75">
        <f t="shared" si="13"/>
        <v>7.0068511918985887E-3</v>
      </c>
      <c r="U24" s="54">
        <v>37140.811475409835</v>
      </c>
      <c r="V24" s="63">
        <f t="shared" si="6"/>
        <v>2.0669401740496252E-2</v>
      </c>
      <c r="W24" s="81">
        <f t="shared" si="14"/>
        <v>2.9954822344759879E-2</v>
      </c>
      <c r="X24" s="56">
        <v>89733.119047619053</v>
      </c>
      <c r="Y24" s="75">
        <f t="shared" si="7"/>
        <v>-4.0023532299220399E-3</v>
      </c>
      <c r="Z24" s="76">
        <f t="shared" si="15"/>
        <v>6.5798064606820361E-2</v>
      </c>
    </row>
    <row r="25" spans="1:26" x14ac:dyDescent="0.2">
      <c r="A25" s="73">
        <v>35886</v>
      </c>
      <c r="B25" s="73">
        <v>35947</v>
      </c>
      <c r="C25" s="54">
        <v>83778.941919191915</v>
      </c>
      <c r="D25" s="63">
        <f t="shared" si="0"/>
        <v>3.6556281677551095E-2</v>
      </c>
      <c r="E25" s="81">
        <f t="shared" si="8"/>
        <v>9.3770852189771547E-2</v>
      </c>
      <c r="F25" s="79">
        <v>94977.355392156867</v>
      </c>
      <c r="G25" s="75">
        <f t="shared" si="1"/>
        <v>2.7092895640963288E-3</v>
      </c>
      <c r="H25" s="76">
        <f t="shared" si="9"/>
        <v>0.13646617646698633</v>
      </c>
      <c r="I25" s="78">
        <v>100679.80434782608</v>
      </c>
      <c r="J25" s="63">
        <f t="shared" si="2"/>
        <v>6.0010908410483843E-3</v>
      </c>
      <c r="K25" s="81">
        <f t="shared" si="10"/>
        <v>0.19549539639231073</v>
      </c>
      <c r="L25" s="79">
        <v>174839.78313253011</v>
      </c>
      <c r="M25" s="75">
        <f t="shared" si="3"/>
        <v>-1.4888531101689528E-2</v>
      </c>
      <c r="N25" s="76">
        <f t="shared" si="11"/>
        <v>9.7300129224376697E-2</v>
      </c>
      <c r="O25" s="78">
        <v>103835.2</v>
      </c>
      <c r="P25" s="63">
        <f t="shared" si="4"/>
        <v>-1.438867785505249E-2</v>
      </c>
      <c r="Q25" s="81">
        <f t="shared" si="12"/>
        <v>0.17730070870622305</v>
      </c>
      <c r="R25" s="56">
        <v>36645.023255813954</v>
      </c>
      <c r="S25" s="75">
        <f t="shared" si="5"/>
        <v>3.2216985303510137E-2</v>
      </c>
      <c r="T25" s="75">
        <f t="shared" si="13"/>
        <v>3.4233444746085251E-2</v>
      </c>
      <c r="U25" s="54">
        <v>38418.876033057852</v>
      </c>
      <c r="V25" s="63">
        <f t="shared" si="6"/>
        <v>3.4411325624756461E-2</v>
      </c>
      <c r="W25" s="81">
        <f t="shared" si="14"/>
        <v>6.8813152925733423E-2</v>
      </c>
      <c r="X25" s="56">
        <v>90668.404761904763</v>
      </c>
      <c r="Y25" s="75">
        <f t="shared" si="7"/>
        <v>1.0422971186250463E-2</v>
      </c>
      <c r="Z25" s="76">
        <f t="shared" si="15"/>
        <v>2.1122884826005661E-2</v>
      </c>
    </row>
    <row r="26" spans="1:26" x14ac:dyDescent="0.2">
      <c r="A26" s="73">
        <v>35916</v>
      </c>
      <c r="B26" s="73">
        <v>35977</v>
      </c>
      <c r="C26" s="54">
        <v>85643.705604321411</v>
      </c>
      <c r="D26" s="63">
        <f t="shared" si="0"/>
        <v>2.2258143185051704E-2</v>
      </c>
      <c r="E26" s="81">
        <f t="shared" si="8"/>
        <v>9.7213700029604944E-2</v>
      </c>
      <c r="F26" s="79">
        <v>98100.872294372297</v>
      </c>
      <c r="G26" s="75">
        <f t="shared" si="1"/>
        <v>3.2886964364490678E-2</v>
      </c>
      <c r="H26" s="76">
        <f t="shared" si="9"/>
        <v>0.19051833208394031</v>
      </c>
      <c r="I26" s="78">
        <v>98780.477124183002</v>
      </c>
      <c r="J26" s="63">
        <f t="shared" si="2"/>
        <v>-1.8865026962918252E-2</v>
      </c>
      <c r="K26" s="81">
        <f t="shared" si="10"/>
        <v>0.12451434303436959</v>
      </c>
      <c r="L26" s="79">
        <v>178481.05263157896</v>
      </c>
      <c r="M26" s="75">
        <f t="shared" si="3"/>
        <v>2.0826321297188644E-2</v>
      </c>
      <c r="N26" s="76">
        <f t="shared" si="11"/>
        <v>6.4695930291688075E-2</v>
      </c>
      <c r="O26" s="78">
        <v>109530.14035087719</v>
      </c>
      <c r="P26" s="63">
        <f t="shared" si="4"/>
        <v>5.4845951574005625E-2</v>
      </c>
      <c r="Q26" s="81">
        <f t="shared" si="12"/>
        <v>0.22191656799505388</v>
      </c>
      <c r="R26" s="56">
        <v>37004.806451612902</v>
      </c>
      <c r="S26" s="75">
        <f t="shared" si="5"/>
        <v>9.8180643327021588E-3</v>
      </c>
      <c r="T26" s="75">
        <f t="shared" si="13"/>
        <v>5.2077602779590393E-2</v>
      </c>
      <c r="U26" s="54">
        <v>40665.053097345131</v>
      </c>
      <c r="V26" s="63">
        <f t="shared" si="6"/>
        <v>5.8465454906971637E-2</v>
      </c>
      <c r="W26" s="81">
        <f t="shared" si="14"/>
        <v>0.11495934429251498</v>
      </c>
      <c r="X26" s="56">
        <v>92404.71428571429</v>
      </c>
      <c r="Y26" s="75">
        <f t="shared" si="7"/>
        <v>1.9150105578333187E-2</v>
      </c>
      <c r="Z26" s="76">
        <f t="shared" si="15"/>
        <v>4.8634309666217401E-2</v>
      </c>
    </row>
    <row r="27" spans="1:26" x14ac:dyDescent="0.2">
      <c r="A27" s="73">
        <v>35947</v>
      </c>
      <c r="B27" s="73">
        <v>36008</v>
      </c>
      <c r="C27" s="54">
        <v>85044.621293800534</v>
      </c>
      <c r="D27" s="63">
        <f t="shared" si="0"/>
        <v>-6.9950769445763505E-3</v>
      </c>
      <c r="E27" s="81">
        <f t="shared" si="8"/>
        <v>0.10168278250228147</v>
      </c>
      <c r="F27" s="79">
        <v>98570.507658643328</v>
      </c>
      <c r="G27" s="75">
        <f t="shared" si="1"/>
        <v>4.7872700138873459E-3</v>
      </c>
      <c r="H27" s="76">
        <f t="shared" si="9"/>
        <v>0.18366981287288864</v>
      </c>
      <c r="I27" s="78">
        <v>97453.969696969696</v>
      </c>
      <c r="J27" s="63">
        <f t="shared" si="2"/>
        <v>-1.3428842073172742E-2</v>
      </c>
      <c r="K27" s="81">
        <f t="shared" si="10"/>
        <v>0.11285417899369787</v>
      </c>
      <c r="L27" s="79">
        <v>188515.27184466019</v>
      </c>
      <c r="M27" s="75">
        <f t="shared" si="3"/>
        <v>5.6220080872079414E-2</v>
      </c>
      <c r="N27" s="76">
        <f t="shared" si="11"/>
        <v>0.13025918896507305</v>
      </c>
      <c r="O27" s="78">
        <v>108052.96825396825</v>
      </c>
      <c r="P27" s="63">
        <f t="shared" si="4"/>
        <v>-1.3486443933851011E-2</v>
      </c>
      <c r="Q27" s="81">
        <f t="shared" si="12"/>
        <v>0.17679687574900815</v>
      </c>
      <c r="R27" s="56">
        <v>37265.36363636364</v>
      </c>
      <c r="S27" s="75">
        <f t="shared" si="5"/>
        <v>7.041171397327517E-3</v>
      </c>
      <c r="T27" s="75">
        <f t="shared" si="13"/>
        <v>4.4386075278203485E-2</v>
      </c>
      <c r="U27" s="54">
        <v>41204.173228346459</v>
      </c>
      <c r="V27" s="63">
        <f t="shared" si="6"/>
        <v>1.3257578434995976E-2</v>
      </c>
      <c r="W27" s="81">
        <f t="shared" si="14"/>
        <v>8.3611379144903797E-2</v>
      </c>
      <c r="X27" s="56">
        <v>94292.4</v>
      </c>
      <c r="Y27" s="75">
        <f t="shared" si="7"/>
        <v>2.0428456804151729E-2</v>
      </c>
      <c r="Z27" s="76">
        <f t="shared" si="15"/>
        <v>0.12157871590891434</v>
      </c>
    </row>
    <row r="28" spans="1:26" x14ac:dyDescent="0.2">
      <c r="A28" s="73">
        <v>35977</v>
      </c>
      <c r="B28" s="73">
        <v>36039</v>
      </c>
      <c r="C28" s="54">
        <v>83639.654263005781</v>
      </c>
      <c r="D28" s="63">
        <f t="shared" si="0"/>
        <v>-1.6520351427529611E-2</v>
      </c>
      <c r="E28" s="81">
        <f t="shared" si="8"/>
        <v>0.11011700879388386</v>
      </c>
      <c r="F28" s="79">
        <v>95747.461363636365</v>
      </c>
      <c r="G28" s="75">
        <f t="shared" si="1"/>
        <v>-2.863986766491422E-2</v>
      </c>
      <c r="H28" s="76">
        <f t="shared" si="9"/>
        <v>0.17270315894560606</v>
      </c>
      <c r="I28" s="78">
        <v>100279.33333333333</v>
      </c>
      <c r="J28" s="63">
        <f t="shared" si="2"/>
        <v>2.8991775759869221E-2</v>
      </c>
      <c r="K28" s="81">
        <f t="shared" si="10"/>
        <v>0.13790179947435632</v>
      </c>
      <c r="L28" s="79">
        <v>191421.61290322582</v>
      </c>
      <c r="M28" s="75">
        <f t="shared" si="3"/>
        <v>1.5417005901572356E-2</v>
      </c>
      <c r="N28" s="76">
        <f t="shared" si="11"/>
        <v>0.16745179928771292</v>
      </c>
      <c r="O28" s="78">
        <v>108191.31818181818</v>
      </c>
      <c r="P28" s="63">
        <f t="shared" si="4"/>
        <v>1.2803898873443575E-3</v>
      </c>
      <c r="Q28" s="81">
        <f t="shared" si="12"/>
        <v>0.20054133943766006</v>
      </c>
      <c r="R28" s="56">
        <v>37556.76666666667</v>
      </c>
      <c r="S28" s="75">
        <f t="shared" si="5"/>
        <v>7.8196749439116697E-3</v>
      </c>
      <c r="T28" s="75">
        <f t="shared" si="13"/>
        <v>3.9423339062595986E-2</v>
      </c>
      <c r="U28" s="54">
        <v>40651.362903225803</v>
      </c>
      <c r="V28" s="63">
        <f t="shared" si="6"/>
        <v>-1.3416367367865334E-2</v>
      </c>
      <c r="W28" s="81">
        <f t="shared" si="14"/>
        <v>3.9953498063794779E-2</v>
      </c>
      <c r="X28" s="56">
        <v>91502.15625</v>
      </c>
      <c r="Y28" s="75">
        <f t="shared" si="7"/>
        <v>-2.9591396019191252E-2</v>
      </c>
      <c r="Z28" s="76">
        <f t="shared" si="15"/>
        <v>5.6472691113138129E-2</v>
      </c>
    </row>
    <row r="29" spans="1:26" x14ac:dyDescent="0.2">
      <c r="A29" s="73">
        <v>36008</v>
      </c>
      <c r="B29" s="73">
        <v>36069</v>
      </c>
      <c r="C29" s="54">
        <v>83618.059701492544</v>
      </c>
      <c r="D29" s="63">
        <f t="shared" si="0"/>
        <v>-2.5818568600644021E-4</v>
      </c>
      <c r="E29" s="81">
        <f t="shared" si="8"/>
        <v>0.12669568953589416</v>
      </c>
      <c r="F29" s="79">
        <v>96089.588669950739</v>
      </c>
      <c r="G29" s="75">
        <f t="shared" si="1"/>
        <v>3.5732258740002187E-3</v>
      </c>
      <c r="H29" s="76">
        <f t="shared" si="9"/>
        <v>0.14387411832587982</v>
      </c>
      <c r="I29" s="78">
        <v>100341.47169811321</v>
      </c>
      <c r="J29" s="63">
        <f t="shared" si="2"/>
        <v>6.1965275111397489E-4</v>
      </c>
      <c r="K29" s="81">
        <f t="shared" si="10"/>
        <v>0.13193367693969504</v>
      </c>
      <c r="L29" s="79">
        <v>188868.71951219512</v>
      </c>
      <c r="M29" s="75">
        <f t="shared" si="3"/>
        <v>-1.3336495039989682E-2</v>
      </c>
      <c r="N29" s="76">
        <f t="shared" si="11"/>
        <v>0.25099416864786872</v>
      </c>
      <c r="O29" s="78">
        <v>105541.66666666667</v>
      </c>
      <c r="P29" s="63">
        <f t="shared" si="4"/>
        <v>-2.4490426400930798E-2</v>
      </c>
      <c r="Q29" s="81">
        <f t="shared" si="12"/>
        <v>0.18413348339015556</v>
      </c>
      <c r="R29" s="56">
        <v>37457.101123595508</v>
      </c>
      <c r="S29" s="75">
        <f t="shared" si="5"/>
        <v>-2.6537306567345764E-3</v>
      </c>
      <c r="T29" s="75">
        <f t="shared" si="13"/>
        <v>1.9628556177507361E-2</v>
      </c>
      <c r="U29" s="54">
        <v>39193.270270270274</v>
      </c>
      <c r="V29" s="63">
        <f t="shared" si="6"/>
        <v>-3.5868234883702388E-2</v>
      </c>
      <c r="W29" s="81">
        <f t="shared" si="14"/>
        <v>2.0603382762792943E-2</v>
      </c>
      <c r="X29" s="56">
        <v>90455.68965517242</v>
      </c>
      <c r="Y29" s="75">
        <f t="shared" si="7"/>
        <v>-1.143652387784666E-2</v>
      </c>
      <c r="Z29" s="76">
        <f t="shared" si="15"/>
        <v>3.8738774330223213E-2</v>
      </c>
    </row>
    <row r="30" spans="1:26" x14ac:dyDescent="0.2">
      <c r="A30" s="73">
        <v>36039</v>
      </c>
      <c r="B30" s="73">
        <v>36100</v>
      </c>
      <c r="C30" s="54">
        <v>85472.11918951133</v>
      </c>
      <c r="D30" s="63">
        <f t="shared" si="0"/>
        <v>2.2172955156309238E-2</v>
      </c>
      <c r="E30" s="81">
        <f t="shared" si="8"/>
        <v>0.14240289799421091</v>
      </c>
      <c r="F30" s="79">
        <v>98814.00235294117</v>
      </c>
      <c r="G30" s="75">
        <f t="shared" si="1"/>
        <v>2.8352849884166531E-2</v>
      </c>
      <c r="H30" s="76">
        <f t="shared" si="9"/>
        <v>0.18549205241168876</v>
      </c>
      <c r="I30" s="78">
        <v>98711.68421052632</v>
      </c>
      <c r="J30" s="63">
        <f t="shared" si="2"/>
        <v>-1.6242411637037324E-2</v>
      </c>
      <c r="K30" s="81">
        <f t="shared" si="10"/>
        <v>9.2787155274270061E-2</v>
      </c>
      <c r="L30" s="79">
        <v>186767.39130434784</v>
      </c>
      <c r="M30" s="75">
        <f t="shared" si="3"/>
        <v>-1.1125866756943825E-2</v>
      </c>
      <c r="N30" s="76">
        <f t="shared" si="11"/>
        <v>0.13784654813144015</v>
      </c>
      <c r="O30" s="78">
        <v>106191.95238095238</v>
      </c>
      <c r="P30" s="63">
        <f t="shared" si="4"/>
        <v>6.1614122158930584E-3</v>
      </c>
      <c r="Q30" s="81">
        <f t="shared" si="12"/>
        <v>0.21981764138107462</v>
      </c>
      <c r="R30" s="56">
        <v>37758.123456790127</v>
      </c>
      <c r="S30" s="75">
        <f t="shared" si="5"/>
        <v>8.0364556830319067E-3</v>
      </c>
      <c r="T30" s="75">
        <f t="shared" si="13"/>
        <v>4.2161789816515194E-2</v>
      </c>
      <c r="U30" s="54">
        <v>40295.607843137252</v>
      </c>
      <c r="V30" s="63">
        <f t="shared" si="6"/>
        <v>2.8125684977687193E-2</v>
      </c>
      <c r="W30" s="81">
        <f t="shared" si="14"/>
        <v>6.4802040376895409E-2</v>
      </c>
      <c r="X30" s="56">
        <v>92204.878048780491</v>
      </c>
      <c r="Y30" s="75">
        <f t="shared" si="7"/>
        <v>1.9337516526336529E-2</v>
      </c>
      <c r="Z30" s="76">
        <f t="shared" si="15"/>
        <v>5.8441112977321463E-2</v>
      </c>
    </row>
    <row r="31" spans="1:26" x14ac:dyDescent="0.2">
      <c r="A31" s="73">
        <v>36069</v>
      </c>
      <c r="B31" s="73">
        <v>36130</v>
      </c>
      <c r="C31" s="54">
        <v>87108.550507278342</v>
      </c>
      <c r="D31" s="63">
        <f t="shared" si="0"/>
        <v>1.9145790853022593E-2</v>
      </c>
      <c r="E31" s="81">
        <f t="shared" si="8"/>
        <v>0.14917084827319416</v>
      </c>
      <c r="F31" s="79">
        <v>103037.26370757181</v>
      </c>
      <c r="G31" s="75">
        <f t="shared" si="1"/>
        <v>4.2739503046806071E-2</v>
      </c>
      <c r="H31" s="76">
        <f t="shared" si="9"/>
        <v>0.24042601548672304</v>
      </c>
      <c r="I31" s="78">
        <v>96067.99</v>
      </c>
      <c r="J31" s="63">
        <f t="shared" si="2"/>
        <v>-2.6781978563834463E-2</v>
      </c>
      <c r="K31" s="81">
        <f t="shared" si="10"/>
        <v>4.8088156434483942E-2</v>
      </c>
      <c r="L31" s="79">
        <v>182481.88524590165</v>
      </c>
      <c r="M31" s="75">
        <f t="shared" si="3"/>
        <v>-2.2945686763181872E-2</v>
      </c>
      <c r="N31" s="76">
        <f t="shared" si="11"/>
        <v>8.8612196326995685E-2</v>
      </c>
      <c r="O31" s="78">
        <v>104533.25454545455</v>
      </c>
      <c r="P31" s="63">
        <f t="shared" si="4"/>
        <v>-1.5619807323510093E-2</v>
      </c>
      <c r="Q31" s="81">
        <f t="shared" si="12"/>
        <v>0.17693454120971697</v>
      </c>
      <c r="R31" s="56">
        <v>37453</v>
      </c>
      <c r="S31" s="75">
        <f t="shared" si="5"/>
        <v>-8.0810016191431577E-3</v>
      </c>
      <c r="T31" s="75">
        <f t="shared" si="13"/>
        <v>4.8984792475119887E-2</v>
      </c>
      <c r="U31" s="54">
        <v>41440.178571428572</v>
      </c>
      <c r="V31" s="63">
        <f t="shared" si="6"/>
        <v>2.8404354458354542E-2</v>
      </c>
      <c r="W31" s="81">
        <f t="shared" si="14"/>
        <v>0.14969314873522932</v>
      </c>
      <c r="X31" s="56">
        <v>94194.523809523816</v>
      </c>
      <c r="Y31" s="75">
        <f t="shared" si="7"/>
        <v>2.1578530364637638E-2</v>
      </c>
      <c r="Z31" s="76">
        <f t="shared" si="15"/>
        <v>0.12816523959836323</v>
      </c>
    </row>
    <row r="32" spans="1:26" x14ac:dyDescent="0.2">
      <c r="A32" s="73">
        <v>36100</v>
      </c>
      <c r="B32" s="73">
        <v>36161</v>
      </c>
      <c r="C32" s="54">
        <v>85308.349974266603</v>
      </c>
      <c r="D32" s="63">
        <f t="shared" si="0"/>
        <v>-2.0666174818984362E-2</v>
      </c>
      <c r="E32" s="81">
        <f t="shared" si="8"/>
        <v>0.12869403956604319</v>
      </c>
      <c r="F32" s="79">
        <v>99182.377581120949</v>
      </c>
      <c r="G32" s="75">
        <f t="shared" si="1"/>
        <v>-3.7412543654025465E-2</v>
      </c>
      <c r="H32" s="76">
        <f t="shared" si="9"/>
        <v>0.17674072336889446</v>
      </c>
      <c r="I32" s="78">
        <v>94219.133333333331</v>
      </c>
      <c r="J32" s="63">
        <f t="shared" si="2"/>
        <v>-1.9245293532910157E-2</v>
      </c>
      <c r="K32" s="81">
        <f t="shared" si="10"/>
        <v>3.298080042507312E-2</v>
      </c>
      <c r="L32" s="79">
        <v>181317.46808510637</v>
      </c>
      <c r="M32" s="75">
        <f t="shared" si="3"/>
        <v>-6.3810013757046313E-3</v>
      </c>
      <c r="N32" s="76">
        <f t="shared" si="11"/>
        <v>5.4742914111968632E-2</v>
      </c>
      <c r="O32" s="78">
        <v>104903.0425531915</v>
      </c>
      <c r="P32" s="63">
        <f t="shared" si="4"/>
        <v>3.5375154953789512E-3</v>
      </c>
      <c r="Q32" s="81">
        <f t="shared" si="12"/>
        <v>0.1648397366103691</v>
      </c>
      <c r="R32" s="56">
        <v>38842.767857142855</v>
      </c>
      <c r="S32" s="75">
        <f t="shared" si="5"/>
        <v>3.7106983609933808E-2</v>
      </c>
      <c r="T32" s="75">
        <f t="shared" si="13"/>
        <v>0.11687488596916684</v>
      </c>
      <c r="U32" s="54">
        <v>42287.753086419754</v>
      </c>
      <c r="V32" s="63">
        <f t="shared" si="6"/>
        <v>2.0452964832915921E-2</v>
      </c>
      <c r="W32" s="81">
        <f t="shared" si="14"/>
        <v>0.1782272181443747</v>
      </c>
      <c r="X32" s="56">
        <v>96579.916666666672</v>
      </c>
      <c r="Y32" s="75">
        <f t="shared" si="7"/>
        <v>2.5324113978923979E-2</v>
      </c>
      <c r="Z32" s="76">
        <f t="shared" si="15"/>
        <v>0.1263260639485162</v>
      </c>
    </row>
    <row r="33" spans="1:26" x14ac:dyDescent="0.2">
      <c r="A33" s="73">
        <v>36130</v>
      </c>
      <c r="B33" s="73">
        <v>36192</v>
      </c>
      <c r="C33" s="54">
        <v>81242.782714546556</v>
      </c>
      <c r="D33" s="63">
        <f t="shared" si="0"/>
        <v>-4.765731913636162E-2</v>
      </c>
      <c r="E33" s="81">
        <f t="shared" si="8"/>
        <v>0.1129293603173922</v>
      </c>
      <c r="F33" s="79">
        <v>94575.862595419851</v>
      </c>
      <c r="G33" s="75">
        <f t="shared" si="1"/>
        <v>-4.6444893720494318E-2</v>
      </c>
      <c r="H33" s="76">
        <f t="shared" si="9"/>
        <v>0.16349124078157806</v>
      </c>
      <c r="I33" s="78">
        <v>92767.367647058825</v>
      </c>
      <c r="J33" s="63">
        <f t="shared" si="2"/>
        <v>-1.5408395672016795E-2</v>
      </c>
      <c r="K33" s="81">
        <f t="shared" si="10"/>
        <v>7.4747613590575579E-3</v>
      </c>
      <c r="L33" s="79">
        <v>167636.30434782608</v>
      </c>
      <c r="M33" s="75">
        <f t="shared" si="3"/>
        <v>-7.5454195791321399E-2</v>
      </c>
      <c r="N33" s="76">
        <f t="shared" si="11"/>
        <v>2.6575031629958223E-2</v>
      </c>
      <c r="O33" s="78">
        <v>106251.36111111111</v>
      </c>
      <c r="P33" s="63">
        <f t="shared" si="4"/>
        <v>1.2852997635754315E-2</v>
      </c>
      <c r="Q33" s="81">
        <f t="shared" si="12"/>
        <v>0.10516778271869565</v>
      </c>
      <c r="R33" s="56">
        <v>39102.23529411765</v>
      </c>
      <c r="S33" s="75">
        <f t="shared" si="5"/>
        <v>6.6799420146645971E-3</v>
      </c>
      <c r="T33" s="75">
        <f t="shared" si="13"/>
        <v>0.12029059955929111</v>
      </c>
      <c r="U33" s="54">
        <v>40373.199999999997</v>
      </c>
      <c r="V33" s="63">
        <f t="shared" si="6"/>
        <v>-4.5274410359594008E-2</v>
      </c>
      <c r="W33" s="81">
        <f t="shared" si="14"/>
        <v>0.1524649737558037</v>
      </c>
      <c r="X33" s="56">
        <v>101430.5</v>
      </c>
      <c r="Y33" s="75">
        <f t="shared" si="7"/>
        <v>5.022351955504889E-2</v>
      </c>
      <c r="Z33" s="76">
        <f t="shared" si="15"/>
        <v>0.16799027241621345</v>
      </c>
    </row>
    <row r="34" spans="1:26" x14ac:dyDescent="0.2">
      <c r="A34" s="73">
        <v>36161</v>
      </c>
      <c r="B34" s="73">
        <v>36220</v>
      </c>
      <c r="C34" s="54">
        <v>82047.971287128719</v>
      </c>
      <c r="D34" s="63">
        <f t="shared" si="0"/>
        <v>9.9108935671401444E-3</v>
      </c>
      <c r="E34" s="81">
        <f t="shared" si="8"/>
        <v>0.12555883573047422</v>
      </c>
      <c r="F34" s="79">
        <v>100003.93645484949</v>
      </c>
      <c r="G34" s="75">
        <f t="shared" si="1"/>
        <v>5.7393860446719458E-2</v>
      </c>
      <c r="H34" s="76">
        <f t="shared" si="9"/>
        <v>0.13452236516903415</v>
      </c>
      <c r="I34" s="78">
        <v>92720.924050632908</v>
      </c>
      <c r="J34" s="63">
        <f t="shared" si="2"/>
        <v>-5.006458370427902E-4</v>
      </c>
      <c r="K34" s="81">
        <f t="shared" si="10"/>
        <v>-7.7867342312172294E-3</v>
      </c>
      <c r="L34" s="79">
        <v>177924.875</v>
      </c>
      <c r="M34" s="75">
        <f t="shared" si="3"/>
        <v>6.1374358568692333E-2</v>
      </c>
      <c r="N34" s="76">
        <f t="shared" si="11"/>
        <v>3.358242408094303E-2</v>
      </c>
      <c r="O34" s="78">
        <v>107041.55882352941</v>
      </c>
      <c r="P34" s="63">
        <f t="shared" si="4"/>
        <v>7.4370596682706847E-3</v>
      </c>
      <c r="Q34" s="81">
        <f t="shared" si="12"/>
        <v>2.5662936581152263E-2</v>
      </c>
      <c r="R34" s="56">
        <v>40674.67123287671</v>
      </c>
      <c r="S34" s="75">
        <f t="shared" si="5"/>
        <v>4.0213453960664225E-2</v>
      </c>
      <c r="T34" s="75">
        <f t="shared" si="13"/>
        <v>0.16527948394044389</v>
      </c>
      <c r="U34" s="54">
        <v>39200.01</v>
      </c>
      <c r="V34" s="63">
        <f t="shared" si="6"/>
        <v>-2.9058632954534036E-2</v>
      </c>
      <c r="W34" s="81">
        <f t="shared" si="14"/>
        <v>0.10030440031983057</v>
      </c>
      <c r="X34" s="56">
        <v>99144.769230769234</v>
      </c>
      <c r="Y34" s="75">
        <f t="shared" si="7"/>
        <v>-2.2534945299794051E-2</v>
      </c>
      <c r="Z34" s="76">
        <f t="shared" si="15"/>
        <v>5.6208481633991614E-2</v>
      </c>
    </row>
    <row r="35" spans="1:26" x14ac:dyDescent="0.2">
      <c r="A35" s="73">
        <v>36192</v>
      </c>
      <c r="B35" s="73">
        <v>36251</v>
      </c>
      <c r="C35" s="54">
        <v>84522.322580645166</v>
      </c>
      <c r="D35" s="63">
        <f t="shared" si="0"/>
        <v>3.0157373237875706E-2</v>
      </c>
      <c r="E35" s="81">
        <f t="shared" si="8"/>
        <v>0.10858690307641394</v>
      </c>
      <c r="F35" s="79">
        <v>105210.49719101124</v>
      </c>
      <c r="G35" s="75">
        <f t="shared" si="1"/>
        <v>5.2063557903167634E-2</v>
      </c>
      <c r="H35" s="76">
        <f t="shared" si="9"/>
        <v>0.17572172584030943</v>
      </c>
      <c r="I35" s="78">
        <v>96504.090909090912</v>
      </c>
      <c r="J35" s="63">
        <f t="shared" si="2"/>
        <v>4.0801651808302752E-2</v>
      </c>
      <c r="K35" s="81">
        <f t="shared" si="10"/>
        <v>-3.4434786102521819E-4</v>
      </c>
      <c r="L35" s="79">
        <v>187142.17391304349</v>
      </c>
      <c r="M35" s="75">
        <f t="shared" si="3"/>
        <v>5.1804442257123995E-2</v>
      </c>
      <c r="N35" s="76">
        <f t="shared" si="11"/>
        <v>7.037170881064414E-2</v>
      </c>
      <c r="O35" s="78">
        <v>117570</v>
      </c>
      <c r="P35" s="63">
        <f t="shared" si="4"/>
        <v>9.8358444067765838E-2</v>
      </c>
      <c r="Q35" s="81">
        <f t="shared" si="12"/>
        <v>0.13949545028718058</v>
      </c>
      <c r="R35" s="56">
        <v>40835.413793103449</v>
      </c>
      <c r="S35" s="75">
        <f t="shared" si="5"/>
        <v>3.9519080389471828E-3</v>
      </c>
      <c r="T35" s="75">
        <f t="shared" si="13"/>
        <v>0.16019103926610012</v>
      </c>
      <c r="U35" s="54">
        <v>40445.058333333334</v>
      </c>
      <c r="V35" s="63">
        <f t="shared" si="6"/>
        <v>3.1761428972424621E-2</v>
      </c>
      <c r="W35" s="81">
        <f t="shared" si="14"/>
        <v>0.11147365532856313</v>
      </c>
      <c r="X35" s="56">
        <v>105730.02631578948</v>
      </c>
      <c r="Y35" s="75">
        <f t="shared" si="7"/>
        <v>6.6420620433261801E-2</v>
      </c>
      <c r="Z35" s="76">
        <f t="shared" si="15"/>
        <v>0.17355619108237064</v>
      </c>
    </row>
    <row r="36" spans="1:26" x14ac:dyDescent="0.2">
      <c r="A36" s="73">
        <v>36220</v>
      </c>
      <c r="B36" s="73">
        <v>36281</v>
      </c>
      <c r="C36" s="54">
        <v>88934.119098712443</v>
      </c>
      <c r="D36" s="63">
        <f t="shared" si="0"/>
        <v>5.21968207139345E-2</v>
      </c>
      <c r="E36" s="81">
        <f t="shared" si="8"/>
        <v>0.10033879272605417</v>
      </c>
      <c r="F36" s="79">
        <v>110701.2025</v>
      </c>
      <c r="G36" s="75">
        <f t="shared" si="1"/>
        <v>5.2187808779387446E-2</v>
      </c>
      <c r="H36" s="76">
        <f t="shared" si="9"/>
        <v>0.16871146447853747</v>
      </c>
      <c r="I36" s="78">
        <v>101527</v>
      </c>
      <c r="J36" s="63">
        <f t="shared" si="2"/>
        <v>5.2048664917643483E-2</v>
      </c>
      <c r="K36" s="81">
        <f t="shared" si="10"/>
        <v>1.4466341203458022E-2</v>
      </c>
      <c r="L36" s="79">
        <v>190421.78666666665</v>
      </c>
      <c r="M36" s="75">
        <f t="shared" si="3"/>
        <v>1.752471228183472E-2</v>
      </c>
      <c r="N36" s="76">
        <f t="shared" si="11"/>
        <v>7.2906192243720191E-2</v>
      </c>
      <c r="O36" s="78">
        <v>121394.70588235294</v>
      </c>
      <c r="P36" s="63">
        <f t="shared" si="4"/>
        <v>3.2531308006744419E-2</v>
      </c>
      <c r="Q36" s="81">
        <f t="shared" si="12"/>
        <v>0.15228743784480514</v>
      </c>
      <c r="R36" s="56">
        <v>41124.26666666667</v>
      </c>
      <c r="S36" s="75">
        <f t="shared" si="5"/>
        <v>7.0735875244640756E-3</v>
      </c>
      <c r="T36" s="75">
        <f t="shared" si="13"/>
        <v>0.15838831006198051</v>
      </c>
      <c r="U36" s="54">
        <v>42682.054263565893</v>
      </c>
      <c r="V36" s="63">
        <f t="shared" si="6"/>
        <v>5.5309499415133967E-2</v>
      </c>
      <c r="W36" s="81">
        <f t="shared" si="14"/>
        <v>0.14919552287716709</v>
      </c>
      <c r="X36" s="56">
        <v>107022.27272727272</v>
      </c>
      <c r="Y36" s="75">
        <f t="shared" si="7"/>
        <v>1.2222132695055121E-2</v>
      </c>
      <c r="Z36" s="76">
        <f t="shared" si="15"/>
        <v>0.1926730494064155</v>
      </c>
    </row>
    <row r="37" spans="1:26" x14ac:dyDescent="0.2">
      <c r="A37" s="73">
        <v>36251</v>
      </c>
      <c r="B37" s="73">
        <v>36312</v>
      </c>
      <c r="C37" s="54">
        <v>93629.94808839004</v>
      </c>
      <c r="D37" s="63">
        <f t="shared" si="0"/>
        <v>5.2801208774165387E-2</v>
      </c>
      <c r="E37" s="81">
        <f t="shared" si="8"/>
        <v>0.11758332038496988</v>
      </c>
      <c r="F37" s="79">
        <v>113028.42592592593</v>
      </c>
      <c r="G37" s="75">
        <f t="shared" si="1"/>
        <v>2.1022566813815091E-2</v>
      </c>
      <c r="H37" s="76">
        <f t="shared" si="9"/>
        <v>0.19005657147682276</v>
      </c>
      <c r="I37" s="78">
        <v>108048.84905660378</v>
      </c>
      <c r="J37" s="63">
        <f t="shared" si="2"/>
        <v>6.4237582678536631E-2</v>
      </c>
      <c r="K37" s="81">
        <f t="shared" si="10"/>
        <v>7.3192878715966803E-2</v>
      </c>
      <c r="L37" s="79">
        <v>195691.81012658228</v>
      </c>
      <c r="M37" s="75">
        <f t="shared" si="3"/>
        <v>2.7675527848821213E-2</v>
      </c>
      <c r="N37" s="76">
        <f t="shared" si="11"/>
        <v>0.1192636287946327</v>
      </c>
      <c r="O37" s="78">
        <v>127364.39344262295</v>
      </c>
      <c r="P37" s="63">
        <f t="shared" si="4"/>
        <v>4.917584763585503E-2</v>
      </c>
      <c r="Q37" s="81">
        <f t="shared" si="12"/>
        <v>0.22660132057936955</v>
      </c>
      <c r="R37" s="56">
        <v>40791.76315789474</v>
      </c>
      <c r="S37" s="75">
        <f t="shared" si="5"/>
        <v>-8.0853358788629537E-3</v>
      </c>
      <c r="T37" s="75">
        <f t="shared" si="13"/>
        <v>0.11315970174539003</v>
      </c>
      <c r="U37" s="54">
        <v>44451.709677419356</v>
      </c>
      <c r="V37" s="63">
        <f t="shared" si="6"/>
        <v>4.1461345860385856E-2</v>
      </c>
      <c r="W37" s="81">
        <f t="shared" si="14"/>
        <v>0.15702785368240613</v>
      </c>
      <c r="X37" s="56">
        <v>112690.39393939394</v>
      </c>
      <c r="Y37" s="75">
        <f t="shared" si="7"/>
        <v>5.2962071050064674E-2</v>
      </c>
      <c r="Z37" s="76">
        <f t="shared" si="15"/>
        <v>0.24288493037148839</v>
      </c>
    </row>
    <row r="38" spans="1:26" x14ac:dyDescent="0.2">
      <c r="A38" s="73">
        <v>36281</v>
      </c>
      <c r="B38" s="73">
        <v>36342</v>
      </c>
      <c r="C38" s="54">
        <v>96933.776333789327</v>
      </c>
      <c r="D38" s="63">
        <f t="shared" si="0"/>
        <v>3.5286020262238704E-2</v>
      </c>
      <c r="E38" s="81">
        <f t="shared" si="8"/>
        <v>0.13182604197007386</v>
      </c>
      <c r="F38" s="79">
        <v>115644.81333333334</v>
      </c>
      <c r="G38" s="75">
        <f t="shared" si="1"/>
        <v>2.314804781163704E-2</v>
      </c>
      <c r="H38" s="76">
        <f t="shared" si="9"/>
        <v>0.17883572927177194</v>
      </c>
      <c r="I38" s="78">
        <v>108275.03738317757</v>
      </c>
      <c r="J38" s="63">
        <f t="shared" si="2"/>
        <v>2.0933895043646622E-3</v>
      </c>
      <c r="K38" s="81">
        <f t="shared" si="10"/>
        <v>9.6117780915943252E-2</v>
      </c>
      <c r="L38" s="79">
        <v>194513.2</v>
      </c>
      <c r="M38" s="75">
        <f t="shared" si="3"/>
        <v>-6.0227871867498672E-3</v>
      </c>
      <c r="N38" s="76">
        <f t="shared" si="11"/>
        <v>8.9825486414597977E-2</v>
      </c>
      <c r="O38" s="78">
        <v>122372.74193548386</v>
      </c>
      <c r="P38" s="63">
        <f t="shared" si="4"/>
        <v>-3.9191891644251409E-2</v>
      </c>
      <c r="Q38" s="81">
        <f t="shared" si="12"/>
        <v>0.11725175867999171</v>
      </c>
      <c r="R38" s="56">
        <v>41960.306666666664</v>
      </c>
      <c r="S38" s="75">
        <f t="shared" si="5"/>
        <v>2.8646555537420237E-2</v>
      </c>
      <c r="T38" s="75">
        <f t="shared" si="13"/>
        <v>0.13391504213198679</v>
      </c>
      <c r="U38" s="54">
        <v>43682.75</v>
      </c>
      <c r="V38" s="63">
        <f t="shared" si="6"/>
        <v>-1.7298764951890533E-2</v>
      </c>
      <c r="W38" s="81">
        <f t="shared" si="14"/>
        <v>7.420860598487411E-2</v>
      </c>
      <c r="X38" s="56">
        <v>112216.86206896552</v>
      </c>
      <c r="Y38" s="75">
        <f t="shared" si="7"/>
        <v>-4.2020606537508387E-3</v>
      </c>
      <c r="Z38" s="76">
        <f t="shared" si="15"/>
        <v>0.21440624470730252</v>
      </c>
    </row>
    <row r="39" spans="1:26" x14ac:dyDescent="0.2">
      <c r="A39" s="73">
        <v>36312</v>
      </c>
      <c r="B39" s="73">
        <v>36373</v>
      </c>
      <c r="C39" s="54">
        <v>95265.517229254576</v>
      </c>
      <c r="D39" s="63">
        <f t="shared" si="0"/>
        <v>-1.7210297252736151E-2</v>
      </c>
      <c r="E39" s="81">
        <f t="shared" si="8"/>
        <v>0.12018274383449001</v>
      </c>
      <c r="F39" s="79">
        <v>112749.37362637362</v>
      </c>
      <c r="G39" s="75">
        <f t="shared" si="1"/>
        <v>-2.503735034457566E-2</v>
      </c>
      <c r="H39" s="76">
        <f t="shared" si="9"/>
        <v>0.14384491167310109</v>
      </c>
      <c r="I39" s="78">
        <v>104626.3469387755</v>
      </c>
      <c r="J39" s="63">
        <f t="shared" si="2"/>
        <v>-3.3698353125380276E-2</v>
      </c>
      <c r="K39" s="81">
        <f t="shared" si="10"/>
        <v>7.3597589345083758E-2</v>
      </c>
      <c r="L39" s="79">
        <v>194127.72</v>
      </c>
      <c r="M39" s="75">
        <f t="shared" si="3"/>
        <v>-1.9817678183280396E-3</v>
      </c>
      <c r="N39" s="76">
        <f t="shared" si="11"/>
        <v>2.9771848723028516E-2</v>
      </c>
      <c r="O39" s="78">
        <v>120260.55</v>
      </c>
      <c r="P39" s="63">
        <f t="shared" si="4"/>
        <v>-1.7260313874452815E-2</v>
      </c>
      <c r="Q39" s="81">
        <f t="shared" si="12"/>
        <v>0.11297775473727834</v>
      </c>
      <c r="R39" s="56">
        <v>42803</v>
      </c>
      <c r="S39" s="75">
        <f t="shared" si="5"/>
        <v>2.0083107114247323E-2</v>
      </c>
      <c r="T39" s="75">
        <f t="shared" si="13"/>
        <v>0.14860008928593205</v>
      </c>
      <c r="U39" s="54">
        <v>42286.774509803923</v>
      </c>
      <c r="V39" s="63">
        <f t="shared" si="6"/>
        <v>-3.1957133884567224E-2</v>
      </c>
      <c r="W39" s="81">
        <f t="shared" si="14"/>
        <v>2.627406878079741E-2</v>
      </c>
      <c r="X39" s="56">
        <v>107210.92307692308</v>
      </c>
      <c r="Y39" s="75">
        <f t="shared" si="7"/>
        <v>-4.4609507873833887E-2</v>
      </c>
      <c r="Z39" s="76">
        <f t="shared" si="15"/>
        <v>0.13700492380004214</v>
      </c>
    </row>
    <row r="40" spans="1:26" x14ac:dyDescent="0.2">
      <c r="A40" s="73">
        <v>36342</v>
      </c>
      <c r="B40" s="73">
        <v>36404</v>
      </c>
      <c r="C40" s="54">
        <v>93035.330895795254</v>
      </c>
      <c r="D40" s="63">
        <f t="shared" si="0"/>
        <v>-2.3410215976599646E-2</v>
      </c>
      <c r="E40" s="81">
        <f t="shared" si="8"/>
        <v>0.11233519214755083</v>
      </c>
      <c r="F40" s="79">
        <v>110987.38268792711</v>
      </c>
      <c r="G40" s="75">
        <f t="shared" si="1"/>
        <v>-1.5627500905551428E-2</v>
      </c>
      <c r="H40" s="76">
        <f t="shared" si="9"/>
        <v>0.15916788922905756</v>
      </c>
      <c r="I40" s="78">
        <v>105304.5294117647</v>
      </c>
      <c r="J40" s="63">
        <f t="shared" si="2"/>
        <v>6.4819473567785391E-3</v>
      </c>
      <c r="K40" s="81">
        <f t="shared" si="10"/>
        <v>5.0111981316502963E-2</v>
      </c>
      <c r="L40" s="79">
        <v>190242.58571428573</v>
      </c>
      <c r="M40" s="75">
        <f t="shared" si="3"/>
        <v>-2.0013289630735231E-2</v>
      </c>
      <c r="N40" s="76">
        <f t="shared" si="11"/>
        <v>-6.1593211500947653E-3</v>
      </c>
      <c r="O40" s="78">
        <v>116192.97872340426</v>
      </c>
      <c r="P40" s="63">
        <f t="shared" si="4"/>
        <v>-3.3822989139794757E-2</v>
      </c>
      <c r="Q40" s="81">
        <f t="shared" si="12"/>
        <v>7.3958434706739462E-2</v>
      </c>
      <c r="R40" s="56">
        <v>42878.9375</v>
      </c>
      <c r="S40" s="75">
        <f t="shared" si="5"/>
        <v>1.7741163002593652E-3</v>
      </c>
      <c r="T40" s="75">
        <f t="shared" si="13"/>
        <v>0.14171003804906879</v>
      </c>
      <c r="U40" s="54">
        <v>42543.696078431371</v>
      </c>
      <c r="V40" s="63">
        <f t="shared" si="6"/>
        <v>6.0756955716232408E-3</v>
      </c>
      <c r="W40" s="81">
        <f t="shared" si="14"/>
        <v>4.6550300901606612E-2</v>
      </c>
      <c r="X40" s="56">
        <v>102076.02380952382</v>
      </c>
      <c r="Y40" s="75">
        <f t="shared" si="7"/>
        <v>-4.7895299471631292E-2</v>
      </c>
      <c r="Z40" s="76">
        <f t="shared" si="15"/>
        <v>0.11555867088677285</v>
      </c>
    </row>
    <row r="41" spans="1:26" x14ac:dyDescent="0.2">
      <c r="A41" s="73">
        <v>36373</v>
      </c>
      <c r="B41" s="73">
        <v>36434</v>
      </c>
      <c r="C41" s="54">
        <v>91105.54093907644</v>
      </c>
      <c r="D41" s="63">
        <f t="shared" si="0"/>
        <v>-2.0742549503911412E-2</v>
      </c>
      <c r="E41" s="81">
        <f t="shared" si="8"/>
        <v>8.9543828980406914E-2</v>
      </c>
      <c r="F41" s="79">
        <v>108902.76551724138</v>
      </c>
      <c r="G41" s="75">
        <f t="shared" si="1"/>
        <v>-1.8782469864590201E-2</v>
      </c>
      <c r="H41" s="76">
        <f t="shared" si="9"/>
        <v>0.1333461514889136</v>
      </c>
      <c r="I41" s="78">
        <v>109909.88118811882</v>
      </c>
      <c r="J41" s="63">
        <f t="shared" si="2"/>
        <v>4.373365326334766E-2</v>
      </c>
      <c r="K41" s="81">
        <f t="shared" si="10"/>
        <v>9.5358472704018871E-2</v>
      </c>
      <c r="L41" s="79">
        <v>186473.56896551725</v>
      </c>
      <c r="M41" s="75">
        <f t="shared" si="3"/>
        <v>-1.9811635415999618E-2</v>
      </c>
      <c r="N41" s="76">
        <f t="shared" si="11"/>
        <v>-1.2681562901808219E-2</v>
      </c>
      <c r="O41" s="78">
        <v>115229.95833333333</v>
      </c>
      <c r="P41" s="63">
        <f t="shared" si="4"/>
        <v>-8.2881117314617114E-3</v>
      </c>
      <c r="Q41" s="81">
        <f t="shared" si="12"/>
        <v>9.179589419660461E-2</v>
      </c>
      <c r="R41" s="56">
        <v>42320.295774647886</v>
      </c>
      <c r="S41" s="75">
        <f t="shared" si="5"/>
        <v>-1.3028348133675483E-2</v>
      </c>
      <c r="T41" s="75">
        <f t="shared" si="13"/>
        <v>0.12983371657634457</v>
      </c>
      <c r="U41" s="54">
        <v>43197.673267326732</v>
      </c>
      <c r="V41" s="63">
        <f t="shared" si="6"/>
        <v>1.537189405663586E-2</v>
      </c>
      <c r="W41" s="81">
        <f t="shared" si="14"/>
        <v>0.1021706780129028</v>
      </c>
      <c r="X41" s="56">
        <v>99130.372093023252</v>
      </c>
      <c r="Y41" s="75">
        <f t="shared" si="7"/>
        <v>-2.8857430046425159E-2</v>
      </c>
      <c r="Z41" s="76">
        <f t="shared" si="15"/>
        <v>9.5899798795628266E-2</v>
      </c>
    </row>
    <row r="42" spans="1:26" x14ac:dyDescent="0.2">
      <c r="A42" s="73">
        <v>36404</v>
      </c>
      <c r="B42" s="73">
        <v>36465</v>
      </c>
      <c r="C42" s="54">
        <v>92789.107046592224</v>
      </c>
      <c r="D42" s="63">
        <f t="shared" si="0"/>
        <v>1.8479294345462582E-2</v>
      </c>
      <c r="E42" s="81">
        <f t="shared" si="8"/>
        <v>8.5606720957245086E-2</v>
      </c>
      <c r="F42" s="79">
        <v>107994.33705357143</v>
      </c>
      <c r="G42" s="75">
        <f t="shared" si="1"/>
        <v>-8.3416473342554642E-3</v>
      </c>
      <c r="H42" s="76">
        <f t="shared" si="9"/>
        <v>9.2905200498206719E-2</v>
      </c>
      <c r="I42" s="78">
        <v>116090</v>
      </c>
      <c r="J42" s="63">
        <f t="shared" si="2"/>
        <v>5.6228964539625448E-2</v>
      </c>
      <c r="K42" s="81">
        <f t="shared" si="10"/>
        <v>0.17605125399755361</v>
      </c>
      <c r="L42" s="79">
        <v>196302.1475409836</v>
      </c>
      <c r="M42" s="75">
        <f t="shared" si="3"/>
        <v>5.2707623015913141E-2</v>
      </c>
      <c r="N42" s="76">
        <f t="shared" si="11"/>
        <v>5.1051504066351505E-2</v>
      </c>
      <c r="O42" s="78">
        <v>112890.04545454546</v>
      </c>
      <c r="P42" s="63">
        <f t="shared" si="4"/>
        <v>-2.0306462942727532E-2</v>
      </c>
      <c r="Q42" s="81">
        <f t="shared" si="12"/>
        <v>6.3075335968627577E-2</v>
      </c>
      <c r="R42" s="56">
        <v>42139.26865671642</v>
      </c>
      <c r="S42" s="75">
        <f t="shared" si="5"/>
        <v>-4.2775485052235496E-3</v>
      </c>
      <c r="T42" s="75">
        <f t="shared" si="13"/>
        <v>0.11603185748730382</v>
      </c>
      <c r="U42" s="54">
        <v>43392.858490566039</v>
      </c>
      <c r="V42" s="63">
        <f t="shared" si="6"/>
        <v>4.5184198239431872E-3</v>
      </c>
      <c r="W42" s="81">
        <f t="shared" si="14"/>
        <v>7.6863231831264756E-2</v>
      </c>
      <c r="X42" s="56">
        <v>104700.38888888889</v>
      </c>
      <c r="Y42" s="75">
        <f t="shared" si="7"/>
        <v>5.6188801456719784E-2</v>
      </c>
      <c r="Z42" s="76">
        <f t="shared" si="15"/>
        <v>0.13551897800350354</v>
      </c>
    </row>
    <row r="43" spans="1:26" x14ac:dyDescent="0.2">
      <c r="A43" s="73">
        <v>36434</v>
      </c>
      <c r="B43" s="73">
        <v>36495</v>
      </c>
      <c r="C43" s="54">
        <v>94304.60345572354</v>
      </c>
      <c r="D43" s="63">
        <f t="shared" si="0"/>
        <v>1.6332697418570241E-2</v>
      </c>
      <c r="E43" s="81">
        <f t="shared" si="8"/>
        <v>8.2610178984024563E-2</v>
      </c>
      <c r="F43" s="79">
        <v>106714.1726618705</v>
      </c>
      <c r="G43" s="75">
        <f t="shared" si="1"/>
        <v>-1.1853995557803199E-2</v>
      </c>
      <c r="H43" s="76">
        <f t="shared" si="9"/>
        <v>3.568523485575148E-2</v>
      </c>
      <c r="I43" s="78">
        <v>117890.08641975309</v>
      </c>
      <c r="J43" s="63">
        <f t="shared" si="2"/>
        <v>1.5505955894160373E-2</v>
      </c>
      <c r="K43" s="81">
        <f t="shared" si="10"/>
        <v>0.22715262825581228</v>
      </c>
      <c r="L43" s="79">
        <v>192013.90566037735</v>
      </c>
      <c r="M43" s="75">
        <f t="shared" si="3"/>
        <v>-2.184510935985029E-2</v>
      </c>
      <c r="N43" s="76">
        <f t="shared" si="11"/>
        <v>5.2235433679517884E-2</v>
      </c>
      <c r="O43" s="78">
        <v>117458.93181818182</v>
      </c>
      <c r="P43" s="63">
        <f t="shared" si="4"/>
        <v>4.0472003933030631E-2</v>
      </c>
      <c r="Q43" s="81">
        <f t="shared" si="12"/>
        <v>0.12365134261754718</v>
      </c>
      <c r="R43" s="56">
        <v>42948.936507936509</v>
      </c>
      <c r="S43" s="75">
        <f t="shared" si="5"/>
        <v>1.9214093576610747E-2</v>
      </c>
      <c r="T43" s="75">
        <f t="shared" si="13"/>
        <v>0.14674222379880142</v>
      </c>
      <c r="U43" s="54">
        <v>43609.181818181816</v>
      </c>
      <c r="V43" s="63">
        <f t="shared" si="6"/>
        <v>4.9852287943372708E-3</v>
      </c>
      <c r="W43" s="81">
        <f t="shared" si="14"/>
        <v>5.2340586395269284E-2</v>
      </c>
      <c r="X43" s="56">
        <v>109447.21428571429</v>
      </c>
      <c r="Y43" s="75">
        <f t="shared" si="7"/>
        <v>4.533722794346895E-2</v>
      </c>
      <c r="Z43" s="76">
        <f t="shared" si="15"/>
        <v>0.16192757136321245</v>
      </c>
    </row>
    <row r="44" spans="1:26" x14ac:dyDescent="0.2">
      <c r="A44" s="73">
        <v>36465</v>
      </c>
      <c r="B44" s="73">
        <v>36526</v>
      </c>
      <c r="C44" s="54">
        <v>92580.054314720808</v>
      </c>
      <c r="D44" s="63">
        <f t="shared" si="0"/>
        <v>-1.8287009094019591E-2</v>
      </c>
      <c r="E44" s="81">
        <f t="shared" si="8"/>
        <v>8.5240241343874645E-2</v>
      </c>
      <c r="F44" s="79">
        <v>106058.75073313783</v>
      </c>
      <c r="G44" s="75">
        <f t="shared" si="1"/>
        <v>-6.1418451962271803E-3</v>
      </c>
      <c r="H44" s="76">
        <f t="shared" si="9"/>
        <v>6.933059399985364E-2</v>
      </c>
      <c r="I44" s="78">
        <v>117498.79310344828</v>
      </c>
      <c r="J44" s="63">
        <f t="shared" si="2"/>
        <v>-3.3191367331057986E-3</v>
      </c>
      <c r="K44" s="81">
        <f t="shared" si="10"/>
        <v>0.24707996079474603</v>
      </c>
      <c r="L44" s="79">
        <v>190450.93333333332</v>
      </c>
      <c r="M44" s="75">
        <f t="shared" si="3"/>
        <v>-8.1398913358312619E-3</v>
      </c>
      <c r="N44" s="76">
        <f t="shared" si="11"/>
        <v>5.037278175503701E-2</v>
      </c>
      <c r="O44" s="78">
        <v>115363.66666666667</v>
      </c>
      <c r="P44" s="63">
        <f t="shared" si="4"/>
        <v>-1.7838278614337066E-2</v>
      </c>
      <c r="Q44" s="81">
        <f t="shared" si="12"/>
        <v>9.9717070724341328E-2</v>
      </c>
      <c r="R44" s="56">
        <v>42239.275862068964</v>
      </c>
      <c r="S44" s="75">
        <f t="shared" si="5"/>
        <v>-1.652335781903258E-2</v>
      </c>
      <c r="T44" s="75">
        <f t="shared" si="13"/>
        <v>8.7442481375629377E-2</v>
      </c>
      <c r="U44" s="54">
        <v>43637.955882352944</v>
      </c>
      <c r="V44" s="63">
        <f t="shared" si="6"/>
        <v>6.5981664804204421E-4</v>
      </c>
      <c r="W44" s="81">
        <f t="shared" si="14"/>
        <v>3.1928932075768968E-2</v>
      </c>
      <c r="X44" s="56">
        <v>114642.84210526316</v>
      </c>
      <c r="Y44" s="75">
        <f t="shared" si="7"/>
        <v>4.7471540079453867E-2</v>
      </c>
      <c r="Z44" s="76">
        <f t="shared" si="15"/>
        <v>0.18702568879758297</v>
      </c>
    </row>
    <row r="45" spans="1:26" x14ac:dyDescent="0.2">
      <c r="A45" s="73">
        <v>36495</v>
      </c>
      <c r="B45" s="73">
        <v>36557</v>
      </c>
      <c r="C45" s="54">
        <v>88744.730069052108</v>
      </c>
      <c r="D45" s="63">
        <f t="shared" si="0"/>
        <v>-4.1427111639303238E-2</v>
      </c>
      <c r="E45" s="81">
        <f t="shared" si="8"/>
        <v>9.233986212491363E-2</v>
      </c>
      <c r="F45" s="79">
        <v>104024.14695340501</v>
      </c>
      <c r="G45" s="75">
        <f t="shared" si="1"/>
        <v>-1.918374264894207E-2</v>
      </c>
      <c r="H45" s="76">
        <f t="shared" si="9"/>
        <v>9.9901646135688749E-2</v>
      </c>
      <c r="I45" s="78">
        <v>111391.96428571429</v>
      </c>
      <c r="J45" s="63">
        <f t="shared" si="2"/>
        <v>-5.1973545058947246E-2</v>
      </c>
      <c r="K45" s="81">
        <f t="shared" si="10"/>
        <v>0.20076668241265927</v>
      </c>
      <c r="L45" s="79">
        <v>172632.31034482759</v>
      </c>
      <c r="M45" s="75">
        <f t="shared" si="3"/>
        <v>-9.3560176769094672E-2</v>
      </c>
      <c r="N45" s="76">
        <f t="shared" si="11"/>
        <v>2.9802649351153621E-2</v>
      </c>
      <c r="O45" s="78">
        <v>115517.03703703704</v>
      </c>
      <c r="P45" s="63">
        <f t="shared" si="4"/>
        <v>1.3294512458026375E-3</v>
      </c>
      <c r="Q45" s="81">
        <f t="shared" si="12"/>
        <v>8.7205244516693314E-2</v>
      </c>
      <c r="R45" s="56">
        <v>42634.866666666669</v>
      </c>
      <c r="S45" s="75">
        <f t="shared" si="5"/>
        <v>9.3654731650583134E-3</v>
      </c>
      <c r="T45" s="75">
        <f t="shared" si="13"/>
        <v>9.0343463640311317E-2</v>
      </c>
      <c r="U45" s="54">
        <v>45800.982758620688</v>
      </c>
      <c r="V45" s="63">
        <f t="shared" si="6"/>
        <v>4.9567557245330685E-2</v>
      </c>
      <c r="W45" s="81">
        <f t="shared" si="14"/>
        <v>0.13444024151220835</v>
      </c>
      <c r="X45" s="56">
        <v>111311.05263157895</v>
      </c>
      <c r="Y45" s="75">
        <f t="shared" si="7"/>
        <v>-2.9062341900290778E-2</v>
      </c>
      <c r="Z45" s="76">
        <f t="shared" si="15"/>
        <v>9.7412046983687883E-2</v>
      </c>
    </row>
    <row r="46" spans="1:26" ht="14.1" customHeight="1" x14ac:dyDescent="0.2">
      <c r="A46" s="73">
        <v>36526</v>
      </c>
      <c r="B46" s="73">
        <v>36586</v>
      </c>
      <c r="C46" s="82">
        <v>89240.425721784777</v>
      </c>
      <c r="D46" s="63">
        <f t="shared" si="0"/>
        <v>5.5856348016041224E-3</v>
      </c>
      <c r="E46" s="81">
        <f t="shared" si="8"/>
        <v>8.7661575561519989E-2</v>
      </c>
      <c r="F46" s="84">
        <v>106723.3737704918</v>
      </c>
      <c r="G46" s="75">
        <f t="shared" si="1"/>
        <v>2.5948079327156925E-2</v>
      </c>
      <c r="H46" s="75">
        <f t="shared" si="9"/>
        <v>6.7191728184380572E-2</v>
      </c>
      <c r="I46" s="82">
        <v>105168.22666666667</v>
      </c>
      <c r="J46" s="63">
        <f t="shared" si="2"/>
        <v>-5.5872411075219675E-2</v>
      </c>
      <c r="K46" s="81">
        <f t="shared" si="10"/>
        <v>0.13424480766861802</v>
      </c>
      <c r="L46" s="74">
        <v>171180.51351351352</v>
      </c>
      <c r="M46" s="75">
        <f t="shared" si="3"/>
        <v>-8.4097630878839924E-3</v>
      </c>
      <c r="N46" s="76">
        <f t="shared" si="11"/>
        <v>-3.7905669381453677E-2</v>
      </c>
      <c r="O46" s="80">
        <v>110457.21739130435</v>
      </c>
      <c r="P46" s="63">
        <f t="shared" si="4"/>
        <v>-4.3801501280805955E-2</v>
      </c>
      <c r="Q46" s="81">
        <f t="shared" si="12"/>
        <v>3.1909648974806526E-2</v>
      </c>
      <c r="R46" s="84">
        <v>42939.518518518518</v>
      </c>
      <c r="S46" s="75">
        <f t="shared" si="5"/>
        <v>7.1456034853754069E-3</v>
      </c>
      <c r="T46" s="75">
        <f t="shared" si="13"/>
        <v>5.5682005950945967E-2</v>
      </c>
      <c r="U46" s="82">
        <v>49675.041666666664</v>
      </c>
      <c r="V46" s="63">
        <f t="shared" si="6"/>
        <v>8.4584624056277535E-2</v>
      </c>
      <c r="W46" s="81">
        <f t="shared" si="14"/>
        <v>0.26722012740983137</v>
      </c>
      <c r="X46" s="74">
        <v>113345.10526315789</v>
      </c>
      <c r="Y46" s="75">
        <f t="shared" si="7"/>
        <v>1.8273590838380871E-2</v>
      </c>
      <c r="Z46" s="76">
        <f t="shared" si="15"/>
        <v>0.1432282927537607</v>
      </c>
    </row>
    <row r="47" spans="1:26" ht="14.1" customHeight="1" x14ac:dyDescent="0.2">
      <c r="A47" s="73">
        <v>36557</v>
      </c>
      <c r="B47" s="73">
        <v>36617</v>
      </c>
      <c r="C47" s="82">
        <v>94713.269720101787</v>
      </c>
      <c r="D47" s="63">
        <f t="shared" ref="D47:D110" si="16">IFERROR(C47/C46-1,".")</f>
        <v>6.1326959772459055E-2</v>
      </c>
      <c r="E47" s="81">
        <f t="shared" si="8"/>
        <v>0.12057107315920179</v>
      </c>
      <c r="F47" s="84">
        <v>111258.88950276242</v>
      </c>
      <c r="G47" s="75">
        <f t="shared" si="1"/>
        <v>4.2497866887381441E-2</v>
      </c>
      <c r="H47" s="75">
        <f t="shared" si="9"/>
        <v>5.7488487111416742E-2</v>
      </c>
      <c r="I47" s="82">
        <v>106581.7358490566</v>
      </c>
      <c r="J47" s="63">
        <f t="shared" si="2"/>
        <v>1.3440458465369787E-2</v>
      </c>
      <c r="K47" s="81">
        <f t="shared" si="10"/>
        <v>0.10442712681951538</v>
      </c>
      <c r="L47" s="84">
        <v>188733.68421052632</v>
      </c>
      <c r="M47" s="75">
        <f t="shared" si="3"/>
        <v>0.10254187428656758</v>
      </c>
      <c r="N47" s="75">
        <f t="shared" si="11"/>
        <v>8.5042845458358496E-3</v>
      </c>
      <c r="O47" s="82">
        <v>119802.64</v>
      </c>
      <c r="P47" s="63">
        <f t="shared" si="4"/>
        <v>8.460671769042194E-2</v>
      </c>
      <c r="Q47" s="81">
        <f t="shared" si="12"/>
        <v>1.8989878370332613E-2</v>
      </c>
      <c r="R47" s="84">
        <v>44365.555555555555</v>
      </c>
      <c r="S47" s="75">
        <f t="shared" si="5"/>
        <v>3.3210363931352127E-2</v>
      </c>
      <c r="T47" s="75">
        <f t="shared" si="13"/>
        <v>8.6448046794331601E-2</v>
      </c>
      <c r="U47" s="82">
        <v>51730.615384615383</v>
      </c>
      <c r="V47" s="63">
        <f t="shared" si="6"/>
        <v>4.1380412556917268E-2</v>
      </c>
      <c r="W47" s="81">
        <f t="shared" si="14"/>
        <v>0.27903426317921531</v>
      </c>
      <c r="X47" s="74">
        <v>121577.58333333333</v>
      </c>
      <c r="Y47" s="75">
        <f t="shared" si="7"/>
        <v>7.2631968103622713E-2</v>
      </c>
      <c r="Z47" s="76">
        <f t="shared" si="15"/>
        <v>0.14988700532629307</v>
      </c>
    </row>
    <row r="48" spans="1:26" ht="14.1" customHeight="1" x14ac:dyDescent="0.2">
      <c r="A48" s="73">
        <v>36586</v>
      </c>
      <c r="B48" s="73">
        <v>36647</v>
      </c>
      <c r="C48" s="82">
        <v>100049.31651865008</v>
      </c>
      <c r="D48" s="63">
        <f t="shared" si="16"/>
        <v>5.6338956666974749E-2</v>
      </c>
      <c r="E48" s="81">
        <f t="shared" si="8"/>
        <v>0.12498237496005693</v>
      </c>
      <c r="F48" s="84">
        <v>113657.90909090909</v>
      </c>
      <c r="G48" s="75">
        <f t="shared" si="1"/>
        <v>2.1562498051781231E-2</v>
      </c>
      <c r="H48" s="75">
        <f t="shared" si="9"/>
        <v>2.6708893165899417E-2</v>
      </c>
      <c r="I48" s="82">
        <v>113219.36974789915</v>
      </c>
      <c r="J48" s="63">
        <f t="shared" si="2"/>
        <v>6.2277404716347684E-2</v>
      </c>
      <c r="K48" s="81">
        <f t="shared" si="10"/>
        <v>0.1151651260048967</v>
      </c>
      <c r="L48" s="84">
        <v>198524.62666666668</v>
      </c>
      <c r="M48" s="75">
        <f t="shared" si="3"/>
        <v>5.187702713003195E-2</v>
      </c>
      <c r="N48" s="75">
        <f t="shared" si="11"/>
        <v>4.2552063720439959E-2</v>
      </c>
      <c r="O48" s="82">
        <v>122376.56756756757</v>
      </c>
      <c r="P48" s="63">
        <f t="shared" si="4"/>
        <v>2.148473161833131E-2</v>
      </c>
      <c r="Q48" s="81">
        <f t="shared" si="12"/>
        <v>8.0881754939641226E-3</v>
      </c>
      <c r="R48" s="84">
        <v>44973.340659340662</v>
      </c>
      <c r="S48" s="75">
        <f t="shared" si="5"/>
        <v>1.3699481414676029E-2</v>
      </c>
      <c r="T48" s="75">
        <f t="shared" si="13"/>
        <v>9.3596173370645408E-2</v>
      </c>
      <c r="U48" s="82">
        <v>52104.709677419356</v>
      </c>
      <c r="V48" s="63">
        <f t="shared" si="6"/>
        <v>7.2315840440442258E-3</v>
      </c>
      <c r="W48" s="81">
        <f t="shared" si="14"/>
        <v>0.22076386847895457</v>
      </c>
      <c r="X48" s="74">
        <v>118503.71875</v>
      </c>
      <c r="Y48" s="75">
        <f t="shared" si="7"/>
        <v>-2.528315252743274E-2</v>
      </c>
      <c r="Z48" s="76">
        <f t="shared" si="15"/>
        <v>0.10728090265832524</v>
      </c>
    </row>
    <row r="49" spans="1:26" ht="14.1" customHeight="1" x14ac:dyDescent="0.2">
      <c r="A49" s="73">
        <v>36617</v>
      </c>
      <c r="B49" s="73">
        <v>36678</v>
      </c>
      <c r="C49" s="82">
        <v>105336.72460344246</v>
      </c>
      <c r="D49" s="63">
        <f t="shared" si="16"/>
        <v>5.2848018045248191E-2</v>
      </c>
      <c r="E49" s="81">
        <f t="shared" si="8"/>
        <v>0.12503239352435402</v>
      </c>
      <c r="F49" s="84">
        <v>119215.92666666667</v>
      </c>
      <c r="G49" s="75">
        <f t="shared" si="1"/>
        <v>4.8901282983413008E-2</v>
      </c>
      <c r="H49" s="75">
        <f t="shared" si="9"/>
        <v>5.4742872777824747E-2</v>
      </c>
      <c r="I49" s="82">
        <v>119899.13008130081</v>
      </c>
      <c r="J49" s="63">
        <f t="shared" si="2"/>
        <v>5.8998388246421118E-2</v>
      </c>
      <c r="K49" s="81">
        <f t="shared" si="10"/>
        <v>0.10967521753507059</v>
      </c>
      <c r="L49" s="84">
        <v>221165.29069767441</v>
      </c>
      <c r="M49" s="75">
        <f t="shared" si="3"/>
        <v>0.1140446120521994</v>
      </c>
      <c r="N49" s="75">
        <f t="shared" si="11"/>
        <v>0.13017141879680483</v>
      </c>
      <c r="O49" s="82">
        <v>128003.4</v>
      </c>
      <c r="P49" s="63">
        <f t="shared" si="4"/>
        <v>4.5979655617695681E-2</v>
      </c>
      <c r="Q49" s="81">
        <f t="shared" si="12"/>
        <v>5.0171522833413196E-3</v>
      </c>
      <c r="R49" s="84">
        <v>44191.858695652176</v>
      </c>
      <c r="S49" s="75">
        <f t="shared" si="5"/>
        <v>-1.737656025172718E-2</v>
      </c>
      <c r="T49" s="75">
        <f t="shared" si="13"/>
        <v>8.3352502430368514E-2</v>
      </c>
      <c r="U49" s="82">
        <v>50601.724137931036</v>
      </c>
      <c r="V49" s="63">
        <f t="shared" si="6"/>
        <v>-2.8845483427377583E-2</v>
      </c>
      <c r="W49" s="81">
        <f t="shared" si="14"/>
        <v>0.1383527091565564</v>
      </c>
      <c r="X49" s="74">
        <v>112343.86956521739</v>
      </c>
      <c r="Y49" s="75">
        <f t="shared" si="7"/>
        <v>-5.1980218424855229E-2</v>
      </c>
      <c r="Z49" s="76">
        <f t="shared" si="15"/>
        <v>-3.0750125371192816E-3</v>
      </c>
    </row>
    <row r="50" spans="1:26" ht="14.1" customHeight="1" x14ac:dyDescent="0.2">
      <c r="A50" s="73">
        <v>36647</v>
      </c>
      <c r="B50" s="73">
        <v>36708</v>
      </c>
      <c r="C50" s="82">
        <v>105329.04583754635</v>
      </c>
      <c r="D50" s="63">
        <f t="shared" si="16"/>
        <v>-7.2897329255527943E-5</v>
      </c>
      <c r="E50" s="81">
        <f t="shared" si="8"/>
        <v>8.6608299204686823E-2</v>
      </c>
      <c r="F50" s="84">
        <v>117802.34177215189</v>
      </c>
      <c r="G50" s="75">
        <f t="shared" si="1"/>
        <v>-1.1857349383083915E-2</v>
      </c>
      <c r="H50" s="75">
        <f t="shared" si="9"/>
        <v>1.8656508464411026E-2</v>
      </c>
      <c r="I50" s="82">
        <v>120898.70833333333</v>
      </c>
      <c r="J50" s="63">
        <f t="shared" si="2"/>
        <v>8.3368265587475676E-3</v>
      </c>
      <c r="K50" s="81">
        <f t="shared" si="10"/>
        <v>0.1165889318096609</v>
      </c>
      <c r="L50" s="84">
        <v>222530.64102564103</v>
      </c>
      <c r="M50" s="75">
        <f t="shared" si="3"/>
        <v>6.1734385339560216E-3</v>
      </c>
      <c r="N50" s="75">
        <f t="shared" si="11"/>
        <v>0.1440387645961354</v>
      </c>
      <c r="O50" s="82">
        <v>131173.13793103449</v>
      </c>
      <c r="P50" s="63">
        <f t="shared" si="4"/>
        <v>2.4762919821149199E-2</v>
      </c>
      <c r="Q50" s="81">
        <f t="shared" si="12"/>
        <v>7.191467524843298E-2</v>
      </c>
      <c r="R50" s="84">
        <v>44066.08641975309</v>
      </c>
      <c r="S50" s="75">
        <f t="shared" si="5"/>
        <v>-2.8460508250008898E-3</v>
      </c>
      <c r="T50" s="75">
        <f t="shared" si="13"/>
        <v>5.0185042016369863E-2</v>
      </c>
      <c r="U50" s="82">
        <v>48850.3125</v>
      </c>
      <c r="V50" s="63">
        <f t="shared" si="6"/>
        <v>-3.4611698865378737E-2</v>
      </c>
      <c r="W50" s="81">
        <f t="shared" si="14"/>
        <v>0.11829755452667245</v>
      </c>
      <c r="X50" s="74">
        <v>106248.12</v>
      </c>
      <c r="Y50" s="75">
        <f t="shared" si="7"/>
        <v>-5.4259743667443461E-2</v>
      </c>
      <c r="Z50" s="76">
        <f t="shared" si="15"/>
        <v>-5.3189351037968735E-2</v>
      </c>
    </row>
    <row r="51" spans="1:26" ht="14.1" customHeight="1" x14ac:dyDescent="0.2">
      <c r="A51" s="73">
        <v>36678</v>
      </c>
      <c r="B51" s="73">
        <v>36739</v>
      </c>
      <c r="C51" s="82">
        <v>103384.8145556333</v>
      </c>
      <c r="D51" s="63">
        <f t="shared" si="16"/>
        <v>-1.8458643258875806E-2</v>
      </c>
      <c r="E51" s="81">
        <f t="shared" si="8"/>
        <v>8.5228082127972948E-2</v>
      </c>
      <c r="F51" s="84">
        <v>120800.55377574371</v>
      </c>
      <c r="G51" s="75">
        <f t="shared" si="1"/>
        <v>2.545120885110097E-2</v>
      </c>
      <c r="H51" s="75">
        <f t="shared" si="9"/>
        <v>7.1407759443967489E-2</v>
      </c>
      <c r="I51" s="82">
        <v>114914.01769911505</v>
      </c>
      <c r="J51" s="63">
        <f t="shared" si="2"/>
        <v>-4.950169209184363E-2</v>
      </c>
      <c r="K51" s="81">
        <f t="shared" si="10"/>
        <v>9.8327725867745519E-2</v>
      </c>
      <c r="L51" s="84">
        <v>222933.18987341772</v>
      </c>
      <c r="M51" s="75">
        <f t="shared" si="3"/>
        <v>1.8089591883676537E-3</v>
      </c>
      <c r="N51" s="75">
        <f t="shared" si="11"/>
        <v>0.14838411471281754</v>
      </c>
      <c r="O51" s="82">
        <v>130816.79629629629</v>
      </c>
      <c r="P51" s="63">
        <f t="shared" si="4"/>
        <v>-2.7165747527176931E-3</v>
      </c>
      <c r="Q51" s="81">
        <f t="shared" si="12"/>
        <v>8.777813086915276E-2</v>
      </c>
      <c r="R51" s="84">
        <v>44154.916666666664</v>
      </c>
      <c r="S51" s="75">
        <f t="shared" si="5"/>
        <v>2.0158415264612817E-3</v>
      </c>
      <c r="T51" s="75">
        <f t="shared" si="13"/>
        <v>3.1584624130707395E-2</v>
      </c>
      <c r="U51" s="82">
        <v>48929.558823529413</v>
      </c>
      <c r="V51" s="63">
        <f t="shared" si="6"/>
        <v>1.6222275656765373E-3</v>
      </c>
      <c r="W51" s="81">
        <f t="shared" si="14"/>
        <v>0.15708893361411147</v>
      </c>
      <c r="X51" s="74">
        <v>107615.3488372093</v>
      </c>
      <c r="Y51" s="75">
        <f t="shared" si="7"/>
        <v>1.2868263807484848E-2</v>
      </c>
      <c r="Z51" s="76">
        <f t="shared" si="15"/>
        <v>3.7722439904379623E-3</v>
      </c>
    </row>
    <row r="52" spans="1:26" ht="14.1" customHeight="1" x14ac:dyDescent="0.2">
      <c r="A52" s="73">
        <v>36708</v>
      </c>
      <c r="B52" s="73">
        <v>36770</v>
      </c>
      <c r="C52" s="82">
        <v>97476.736944660952</v>
      </c>
      <c r="D52" s="63">
        <f t="shared" si="16"/>
        <v>-5.7146473941713238E-2</v>
      </c>
      <c r="E52" s="81">
        <f t="shared" si="8"/>
        <v>4.7738918173358513E-2</v>
      </c>
      <c r="F52" s="84">
        <v>113149.33500000001</v>
      </c>
      <c r="G52" s="75">
        <f t="shared" si="1"/>
        <v>-6.3337613418126937E-2</v>
      </c>
      <c r="H52" s="75">
        <f t="shared" si="9"/>
        <v>1.9479262054064694E-2</v>
      </c>
      <c r="I52" s="82">
        <v>112487.0990990991</v>
      </c>
      <c r="J52" s="63">
        <f t="shared" si="2"/>
        <v>-2.1119430410748263E-2</v>
      </c>
      <c r="K52" s="81">
        <f t="shared" si="10"/>
        <v>6.8207604435027713E-2</v>
      </c>
      <c r="L52" s="84">
        <v>200549.90322580645</v>
      </c>
      <c r="M52" s="75">
        <f t="shared" si="3"/>
        <v>-0.10040356332908784</v>
      </c>
      <c r="N52" s="75">
        <f t="shared" si="11"/>
        <v>5.4179864475773609E-2</v>
      </c>
      <c r="O52" s="82">
        <v>127429.35416666667</v>
      </c>
      <c r="P52" s="63">
        <f t="shared" si="4"/>
        <v>-2.5894550436452834E-2</v>
      </c>
      <c r="Q52" s="81">
        <f t="shared" si="12"/>
        <v>9.6704427123866399E-2</v>
      </c>
      <c r="R52" s="84">
        <v>45017.8024691358</v>
      </c>
      <c r="S52" s="75">
        <f t="shared" si="5"/>
        <v>1.9542236009258307E-2</v>
      </c>
      <c r="T52" s="75">
        <f t="shared" si="13"/>
        <v>4.9881482467605487E-2</v>
      </c>
      <c r="U52" s="82">
        <v>49517.107142857145</v>
      </c>
      <c r="V52" s="63">
        <f t="shared" si="6"/>
        <v>1.2008044492017644E-2</v>
      </c>
      <c r="W52" s="81">
        <f t="shared" si="14"/>
        <v>0.16391173563222972</v>
      </c>
      <c r="X52" s="74">
        <v>112374.78787878787</v>
      </c>
      <c r="Y52" s="75">
        <f t="shared" si="7"/>
        <v>4.4226396076439078E-2</v>
      </c>
      <c r="Z52" s="76">
        <f t="shared" si="15"/>
        <v>0.10089307640432565</v>
      </c>
    </row>
    <row r="53" spans="1:26" ht="14.1" customHeight="1" x14ac:dyDescent="0.2">
      <c r="A53" s="73">
        <v>36739</v>
      </c>
      <c r="B53" s="73">
        <v>36800</v>
      </c>
      <c r="C53" s="82">
        <v>98219.719522240528</v>
      </c>
      <c r="D53" s="63">
        <f t="shared" si="16"/>
        <v>7.6221527399031874E-3</v>
      </c>
      <c r="E53" s="81">
        <f t="shared" si="8"/>
        <v>7.8087221807084495E-2</v>
      </c>
      <c r="F53" s="84">
        <v>116466.37967914439</v>
      </c>
      <c r="G53" s="75">
        <f t="shared" si="1"/>
        <v>2.9315635652161554E-2</v>
      </c>
      <c r="H53" s="75">
        <f t="shared" si="9"/>
        <v>6.9452911741764156E-2</v>
      </c>
      <c r="I53" s="82">
        <v>112419.16964285714</v>
      </c>
      <c r="J53" s="63">
        <f t="shared" si="2"/>
        <v>-6.0388663932131603E-4</v>
      </c>
      <c r="K53" s="81">
        <f t="shared" si="10"/>
        <v>2.2830417316560547E-2</v>
      </c>
      <c r="L53" s="84">
        <v>211062.46296296295</v>
      </c>
      <c r="M53" s="75">
        <f t="shared" si="3"/>
        <v>5.2418672699731994E-2</v>
      </c>
      <c r="N53" s="75">
        <f t="shared" si="11"/>
        <v>0.13186262339405697</v>
      </c>
      <c r="O53" s="82">
        <v>125086.29545454546</v>
      </c>
      <c r="P53" s="63">
        <f t="shared" si="4"/>
        <v>-1.8387119101747174E-2</v>
      </c>
      <c r="Q53" s="81">
        <f t="shared" si="12"/>
        <v>8.5536237830617257E-2</v>
      </c>
      <c r="R53" s="84">
        <v>45841.706666666665</v>
      </c>
      <c r="S53" s="75">
        <f t="shared" si="5"/>
        <v>1.8301741807493555E-2</v>
      </c>
      <c r="T53" s="75">
        <f t="shared" si="13"/>
        <v>8.3208560515975805E-2</v>
      </c>
      <c r="U53" s="82">
        <v>47666.611111111109</v>
      </c>
      <c r="V53" s="63">
        <f t="shared" si="6"/>
        <v>-3.7370842896927381E-2</v>
      </c>
      <c r="W53" s="81">
        <f t="shared" si="14"/>
        <v>0.1034532072162444</v>
      </c>
      <c r="X53" s="74">
        <v>114306.53333333334</v>
      </c>
      <c r="Y53" s="75">
        <f t="shared" si="7"/>
        <v>1.7190203345514909E-2</v>
      </c>
      <c r="Z53" s="76">
        <f t="shared" si="15"/>
        <v>0.15309295143237112</v>
      </c>
    </row>
    <row r="54" spans="1:26" ht="14.1" customHeight="1" x14ac:dyDescent="0.2">
      <c r="A54" s="73">
        <v>36770</v>
      </c>
      <c r="B54" s="73">
        <v>36831</v>
      </c>
      <c r="C54" s="82">
        <v>99324.397503020533</v>
      </c>
      <c r="D54" s="63">
        <f t="shared" si="16"/>
        <v>1.124700809728818E-2</v>
      </c>
      <c r="E54" s="81">
        <f t="shared" si="8"/>
        <v>7.0431655874721777E-2</v>
      </c>
      <c r="F54" s="84">
        <v>115016.98765432098</v>
      </c>
      <c r="G54" s="75">
        <f t="shared" si="1"/>
        <v>-1.2444724639130711E-2</v>
      </c>
      <c r="H54" s="75">
        <f t="shared" si="9"/>
        <v>6.5027952319999027E-2</v>
      </c>
      <c r="I54" s="82">
        <v>115977.84873949579</v>
      </c>
      <c r="J54" s="63">
        <f t="shared" si="2"/>
        <v>3.1655447268861492E-2</v>
      </c>
      <c r="K54" s="81">
        <f t="shared" si="10"/>
        <v>-9.6607167287632301E-4</v>
      </c>
      <c r="L54" s="84">
        <v>202651.67346938775</v>
      </c>
      <c r="M54" s="75">
        <f t="shared" si="3"/>
        <v>-3.9849764735528148E-2</v>
      </c>
      <c r="N54" s="75">
        <f t="shared" si="11"/>
        <v>3.2345677354744806E-2</v>
      </c>
      <c r="O54" s="82">
        <v>126348.52727272727</v>
      </c>
      <c r="P54" s="63">
        <f t="shared" si="4"/>
        <v>1.0090888163208023E-2</v>
      </c>
      <c r="Q54" s="81">
        <f t="shared" si="12"/>
        <v>0.11921761359907324</v>
      </c>
      <c r="R54" s="84">
        <v>45367.226666666669</v>
      </c>
      <c r="S54" s="75">
        <f t="shared" si="5"/>
        <v>-1.0350399985108116E-2</v>
      </c>
      <c r="T54" s="75">
        <f t="shared" si="13"/>
        <v>7.6602136507078589E-2</v>
      </c>
      <c r="U54" s="82">
        <v>46687.91891891892</v>
      </c>
      <c r="V54" s="63">
        <f t="shared" si="6"/>
        <v>-2.0532027962106514E-2</v>
      </c>
      <c r="W54" s="81">
        <f t="shared" si="14"/>
        <v>7.5935546607726945E-2</v>
      </c>
      <c r="X54" s="74">
        <v>111944.64516129032</v>
      </c>
      <c r="Y54" s="75">
        <f t="shared" si="7"/>
        <v>-2.0662757439729451E-2</v>
      </c>
      <c r="Z54" s="76">
        <f t="shared" si="15"/>
        <v>6.9190347326113955E-2</v>
      </c>
    </row>
    <row r="55" spans="1:26" ht="14.1" customHeight="1" x14ac:dyDescent="0.2">
      <c r="A55" s="73">
        <v>36800</v>
      </c>
      <c r="B55" s="73">
        <v>36861</v>
      </c>
      <c r="C55" s="82">
        <v>99577.68732047599</v>
      </c>
      <c r="D55" s="63">
        <f t="shared" si="16"/>
        <v>2.5501268955370193E-3</v>
      </c>
      <c r="E55" s="81">
        <f t="shared" si="8"/>
        <v>5.591544496794576E-2</v>
      </c>
      <c r="F55" s="84">
        <v>114817.87469879517</v>
      </c>
      <c r="G55" s="75">
        <f t="shared" si="1"/>
        <v>-1.7311612796210296E-3</v>
      </c>
      <c r="H55" s="75">
        <f t="shared" si="9"/>
        <v>7.5938386015526493E-2</v>
      </c>
      <c r="I55" s="82">
        <v>115040.87037037036</v>
      </c>
      <c r="J55" s="63">
        <f t="shared" si="2"/>
        <v>-8.078942481766771E-3</v>
      </c>
      <c r="K55" s="81">
        <f t="shared" si="10"/>
        <v>-2.4168410897910109E-2</v>
      </c>
      <c r="L55" s="84">
        <v>210004.96153846153</v>
      </c>
      <c r="M55" s="75">
        <f t="shared" si="3"/>
        <v>3.6285355769265504E-2</v>
      </c>
      <c r="N55" s="75">
        <f t="shared" si="11"/>
        <v>9.3696630023794691E-2</v>
      </c>
      <c r="O55" s="82">
        <v>123386.44897959183</v>
      </c>
      <c r="P55" s="63">
        <f t="shared" si="4"/>
        <v>-2.3443710481418578E-2</v>
      </c>
      <c r="Q55" s="81">
        <f t="shared" si="12"/>
        <v>5.0464592770053329E-2</v>
      </c>
      <c r="R55" s="84">
        <v>45696.065789473687</v>
      </c>
      <c r="S55" s="75">
        <f t="shared" si="5"/>
        <v>7.2483849458806482E-3</v>
      </c>
      <c r="T55" s="75">
        <f t="shared" si="13"/>
        <v>6.3962684641319045E-2</v>
      </c>
      <c r="U55" s="82">
        <v>46250.463414634149</v>
      </c>
      <c r="V55" s="63">
        <f t="shared" si="6"/>
        <v>-9.3697794721688821E-3</v>
      </c>
      <c r="W55" s="81">
        <f t="shared" si="14"/>
        <v>6.0567098173603284E-2</v>
      </c>
      <c r="X55" s="74">
        <v>113773.21875</v>
      </c>
      <c r="Y55" s="75">
        <f t="shared" si="7"/>
        <v>1.6334623117301161E-2</v>
      </c>
      <c r="Z55" s="76">
        <f t="shared" si="15"/>
        <v>3.952594401345455E-2</v>
      </c>
    </row>
    <row r="56" spans="1:26" ht="14.1" customHeight="1" x14ac:dyDescent="0.2">
      <c r="A56" s="73">
        <v>36831</v>
      </c>
      <c r="B56" s="73">
        <v>36892</v>
      </c>
      <c r="C56" s="82">
        <v>96024.177886977894</v>
      </c>
      <c r="D56" s="63">
        <f t="shared" si="16"/>
        <v>-3.5685799993141587E-2</v>
      </c>
      <c r="E56" s="81">
        <f t="shared" si="8"/>
        <v>3.7201572171787323E-2</v>
      </c>
      <c r="F56" s="84">
        <v>109461.99707602338</v>
      </c>
      <c r="G56" s="75">
        <f t="shared" si="1"/>
        <v>-4.6646723228608855E-2</v>
      </c>
      <c r="H56" s="75">
        <f t="shared" si="9"/>
        <v>3.2088312556582066E-2</v>
      </c>
      <c r="I56" s="82">
        <v>115857.06329113925</v>
      </c>
      <c r="J56" s="63">
        <f t="shared" si="2"/>
        <v>7.0948082897945852E-3</v>
      </c>
      <c r="K56" s="81">
        <f t="shared" si="10"/>
        <v>-1.3972312131441345E-2</v>
      </c>
      <c r="L56" s="84">
        <v>198107.89130434784</v>
      </c>
      <c r="M56" s="75">
        <f t="shared" si="3"/>
        <v>-5.6651376933943509E-2</v>
      </c>
      <c r="N56" s="75">
        <f t="shared" si="11"/>
        <v>4.0204360446021381E-2</v>
      </c>
      <c r="O56" s="82">
        <v>121220.86363636363</v>
      </c>
      <c r="P56" s="63">
        <f t="shared" si="4"/>
        <v>-1.7551241332720346E-2</v>
      </c>
      <c r="Q56" s="81">
        <f t="shared" si="12"/>
        <v>5.0771591601893373E-2</v>
      </c>
      <c r="R56" s="84">
        <v>44999.957746478874</v>
      </c>
      <c r="S56" s="75">
        <f t="shared" si="5"/>
        <v>-1.5233434891350428E-2</v>
      </c>
      <c r="T56" s="75">
        <f t="shared" si="13"/>
        <v>6.5358172650137991E-2</v>
      </c>
      <c r="U56" s="82">
        <v>47440.25</v>
      </c>
      <c r="V56" s="63">
        <f t="shared" si="6"/>
        <v>2.5724857601954199E-2</v>
      </c>
      <c r="W56" s="81">
        <f t="shared" si="14"/>
        <v>8.7132727479214855E-2</v>
      </c>
      <c r="X56" s="74">
        <v>114699</v>
      </c>
      <c r="Y56" s="75">
        <f t="shared" si="7"/>
        <v>8.1370753167691046E-3</v>
      </c>
      <c r="Z56" s="76">
        <f t="shared" si="15"/>
        <v>4.8985085946551266E-4</v>
      </c>
    </row>
    <row r="57" spans="1:26" ht="14.1" customHeight="1" x14ac:dyDescent="0.2">
      <c r="A57" s="73">
        <v>36861</v>
      </c>
      <c r="B57" s="73">
        <v>36923</v>
      </c>
      <c r="C57" s="82">
        <v>93255.963451168369</v>
      </c>
      <c r="D57" s="63">
        <f t="shared" si="16"/>
        <v>-2.8828306544501303E-2</v>
      </c>
      <c r="E57" s="81">
        <f t="shared" si="8"/>
        <v>5.0833817158563388E-2</v>
      </c>
      <c r="F57" s="84">
        <v>107861.64310954063</v>
      </c>
      <c r="G57" s="75">
        <f t="shared" si="1"/>
        <v>-1.4620178776486914E-2</v>
      </c>
      <c r="H57" s="75">
        <f t="shared" si="9"/>
        <v>3.6890436197035248E-2</v>
      </c>
      <c r="I57" s="82">
        <v>112405.87755102041</v>
      </c>
      <c r="J57" s="63">
        <f t="shared" si="2"/>
        <v>-2.9788306746963644E-2</v>
      </c>
      <c r="K57" s="81">
        <f t="shared" si="10"/>
        <v>9.1022119217278874E-3</v>
      </c>
      <c r="L57" s="84">
        <v>192501.08108108109</v>
      </c>
      <c r="M57" s="75">
        <f t="shared" si="3"/>
        <v>-2.8301801540319027E-2</v>
      </c>
      <c r="N57" s="75">
        <f t="shared" si="11"/>
        <v>0.11509300140029555</v>
      </c>
      <c r="O57" s="82">
        <v>119890.96428571429</v>
      </c>
      <c r="P57" s="63">
        <f t="shared" si="4"/>
        <v>-1.0970878368254722E-2</v>
      </c>
      <c r="Q57" s="81">
        <f t="shared" si="12"/>
        <v>3.7863914803102805E-2</v>
      </c>
      <c r="R57" s="84">
        <v>45267.527272727275</v>
      </c>
      <c r="S57" s="75">
        <f t="shared" si="5"/>
        <v>5.9459950552807062E-3</v>
      </c>
      <c r="T57" s="75">
        <f t="shared" si="13"/>
        <v>6.1749005260028245E-2</v>
      </c>
      <c r="U57" s="82">
        <v>47973.954545454544</v>
      </c>
      <c r="V57" s="63">
        <f t="shared" si="6"/>
        <v>1.1250036529203422E-2</v>
      </c>
      <c r="W57" s="81">
        <f t="shared" si="14"/>
        <v>4.7443780808936076E-2</v>
      </c>
      <c r="X57" s="74">
        <v>115228.45833333333</v>
      </c>
      <c r="Y57" s="75">
        <f t="shared" si="7"/>
        <v>4.6160675623443392E-3</v>
      </c>
      <c r="Z57" s="76">
        <f t="shared" si="15"/>
        <v>3.5193321859243731E-2</v>
      </c>
    </row>
    <row r="58" spans="1:26" ht="14.1" customHeight="1" x14ac:dyDescent="0.2">
      <c r="A58" s="73">
        <v>36892</v>
      </c>
      <c r="B58" s="73">
        <v>36951</v>
      </c>
      <c r="C58" s="82">
        <v>97533.466003316746</v>
      </c>
      <c r="D58" s="63">
        <f t="shared" si="16"/>
        <v>4.5868407701221248E-2</v>
      </c>
      <c r="E58" s="81">
        <f>IFERROR(C58/C46-1,".")</f>
        <v>9.2929187803140634E-2</v>
      </c>
      <c r="F58" s="84">
        <v>115662.42391304347</v>
      </c>
      <c r="G58" s="75">
        <f t="shared" ref="G58:G110" si="17">IFERROR(F58/F57-1,".")</f>
        <v>7.2322102451013448E-2</v>
      </c>
      <c r="H58" s="75">
        <f>IFERROR(F58/F46-1,".")</f>
        <v>8.3759066329509579E-2</v>
      </c>
      <c r="I58" s="82">
        <v>110852.92063492064</v>
      </c>
      <c r="J58" s="63">
        <f t="shared" ref="J58:J110" si="18">IFERROR(I58/I57-1,".")</f>
        <v>-1.3815620232090597E-2</v>
      </c>
      <c r="K58" s="81">
        <f>IFERROR(I58/I46-1,".")</f>
        <v>5.405334052338584E-2</v>
      </c>
      <c r="L58" s="84">
        <v>230597.62162162163</v>
      </c>
      <c r="M58" s="75">
        <f t="shared" ref="M58:M110" si="19">IFERROR(L58/L57-1,".")</f>
        <v>0.19790299527977373</v>
      </c>
      <c r="N58" s="75">
        <f>IFERROR(L58/L46-1,".")</f>
        <v>0.34710205553517937</v>
      </c>
      <c r="O58" s="82">
        <v>137259.19230769231</v>
      </c>
      <c r="P58" s="63">
        <f t="shared" ref="P58:P110" si="20">IFERROR(O58/O57-1,".")</f>
        <v>0.14486686403311833</v>
      </c>
      <c r="Q58" s="81">
        <f>IFERROR(O58/O46-1,".")</f>
        <v>0.24264575506586983</v>
      </c>
      <c r="R58" s="84">
        <v>46118.298245614038</v>
      </c>
      <c r="S58" s="75">
        <f t="shared" ref="S58:S110" si="21">IFERROR(R58/R57-1,".")</f>
        <v>1.8794288624625954E-2</v>
      </c>
      <c r="T58" s="75">
        <f>IFERROR(R58/R46-1,".")</f>
        <v>7.4029235463471954E-2</v>
      </c>
      <c r="U58" s="82">
        <v>50319.84210526316</v>
      </c>
      <c r="V58" s="63">
        <f t="shared" ref="V58:V110" si="22">IFERROR(U58/U57-1,".")</f>
        <v>4.8899190863782582E-2</v>
      </c>
      <c r="W58" s="81">
        <f>IFERROR(U58/U46-1,".")</f>
        <v>1.2980370362309701E-2</v>
      </c>
      <c r="X58" s="74">
        <v>115058</v>
      </c>
      <c r="Y58" s="75">
        <f t="shared" ref="Y58:Y110" si="23">IFERROR(X58/X57-1,".")</f>
        <v>-1.4793075929231403E-3</v>
      </c>
      <c r="Z58" s="76">
        <f>IFERROR(X58/X46-1,".")</f>
        <v>1.5112207385270082E-2</v>
      </c>
    </row>
    <row r="59" spans="1:26" ht="14.1" customHeight="1" x14ac:dyDescent="0.2">
      <c r="A59" s="73">
        <v>36923</v>
      </c>
      <c r="B59" s="73">
        <v>36982</v>
      </c>
      <c r="C59" s="82">
        <v>101669.84363177806</v>
      </c>
      <c r="D59" s="63">
        <f t="shared" si="16"/>
        <v>4.2409829138243094E-2</v>
      </c>
      <c r="E59" s="81">
        <f t="shared" ref="E59:E117" si="24">IFERROR(C59/C47-1,".")</f>
        <v>7.3448777898117656E-2</v>
      </c>
      <c r="F59" s="84">
        <v>120393.99436619718</v>
      </c>
      <c r="G59" s="75">
        <f t="shared" si="17"/>
        <v>4.0908449720117979E-2</v>
      </c>
      <c r="H59" s="75">
        <f t="shared" ref="H59:H117" si="25">IFERROR(F59/F47-1,".")</f>
        <v>8.210674135128726E-2</v>
      </c>
      <c r="I59" s="82">
        <v>120926.82828282828</v>
      </c>
      <c r="J59" s="63">
        <f t="shared" si="18"/>
        <v>9.087633947945073E-2</v>
      </c>
      <c r="K59" s="81">
        <f t="shared" ref="K59:K117" si="26">IFERROR(I59/I47-1,".")</f>
        <v>0.13459240759680924</v>
      </c>
      <c r="L59" s="84">
        <v>224734.06</v>
      </c>
      <c r="M59" s="75">
        <f t="shared" si="19"/>
        <v>-2.5427676054885384E-2</v>
      </c>
      <c r="N59" s="75">
        <f t="shared" ref="N59:N117" si="27">IFERROR(L59/L47-1,".")</f>
        <v>0.19074695616769932</v>
      </c>
      <c r="O59" s="82">
        <v>143172.57894736843</v>
      </c>
      <c r="P59" s="63">
        <f t="shared" si="20"/>
        <v>4.3081898853230438E-2</v>
      </c>
      <c r="Q59" s="81">
        <f t="shared" ref="Q59:Q117" si="28">IFERROR(O59/O47-1,".")</f>
        <v>0.19507031687589205</v>
      </c>
      <c r="R59" s="84">
        <v>47191.307692307695</v>
      </c>
      <c r="S59" s="75">
        <f t="shared" si="21"/>
        <v>2.326645794645521E-2</v>
      </c>
      <c r="T59" s="75">
        <f t="shared" ref="T59:T117" si="29">IFERROR(R59/R47-1,".")</f>
        <v>6.3692477223995736E-2</v>
      </c>
      <c r="U59" s="82">
        <v>50382.239999999998</v>
      </c>
      <c r="V59" s="63">
        <f t="shared" si="22"/>
        <v>1.2400256464697446E-3</v>
      </c>
      <c r="W59" s="81">
        <f t="shared" ref="W59:W117" si="30">IFERROR(U59/U47-1,".")</f>
        <v>-2.6065326588331827E-2</v>
      </c>
      <c r="X59" s="74">
        <v>123631</v>
      </c>
      <c r="Y59" s="75">
        <f t="shared" si="23"/>
        <v>7.4510247005857844E-2</v>
      </c>
      <c r="Z59" s="76">
        <f t="shared" ref="Z59:Z117" si="31">IFERROR(X59/X47-1,".")</f>
        <v>1.6889763806513081E-2</v>
      </c>
    </row>
    <row r="60" spans="1:26" ht="14.1" customHeight="1" x14ac:dyDescent="0.2">
      <c r="A60" s="73">
        <v>36951</v>
      </c>
      <c r="B60" s="73">
        <v>37012</v>
      </c>
      <c r="C60" s="82">
        <v>105596.73034896018</v>
      </c>
      <c r="D60" s="63">
        <f t="shared" si="16"/>
        <v>3.8623908298750731E-2</v>
      </c>
      <c r="E60" s="81">
        <f t="shared" si="24"/>
        <v>5.5446793874658784E-2</v>
      </c>
      <c r="F60" s="84">
        <v>123397.94326241135</v>
      </c>
      <c r="G60" s="75">
        <f t="shared" si="17"/>
        <v>2.4950986235054096E-2</v>
      </c>
      <c r="H60" s="75">
        <f t="shared" si="25"/>
        <v>8.5696052737620931E-2</v>
      </c>
      <c r="I60" s="82">
        <v>124822.18181818182</v>
      </c>
      <c r="J60" s="63">
        <f t="shared" si="18"/>
        <v>3.2212484116783013E-2</v>
      </c>
      <c r="K60" s="81">
        <f t="shared" si="26"/>
        <v>0.10248080426625017</v>
      </c>
      <c r="L60" s="84">
        <v>226719.04285714286</v>
      </c>
      <c r="M60" s="75">
        <f t="shared" si="19"/>
        <v>8.8325857555497933E-3</v>
      </c>
      <c r="N60" s="75">
        <f t="shared" si="27"/>
        <v>0.14201974165057174</v>
      </c>
      <c r="O60" s="82">
        <v>144418.95833333334</v>
      </c>
      <c r="P60" s="63">
        <f t="shared" si="20"/>
        <v>8.7054336460832271E-3</v>
      </c>
      <c r="Q60" s="81">
        <f t="shared" si="28"/>
        <v>0.18011937418979773</v>
      </c>
      <c r="R60" s="84">
        <v>47551.107142857145</v>
      </c>
      <c r="S60" s="75">
        <f t="shared" si="21"/>
        <v>7.6242737941356609E-3</v>
      </c>
      <c r="T60" s="75">
        <f t="shared" si="29"/>
        <v>5.7317656320936328E-2</v>
      </c>
      <c r="U60" s="82">
        <v>50520.685714285712</v>
      </c>
      <c r="V60" s="63">
        <f t="shared" si="22"/>
        <v>2.7479070856260002E-3</v>
      </c>
      <c r="W60" s="81">
        <f t="shared" si="30"/>
        <v>-3.040078282635772E-2</v>
      </c>
      <c r="X60" s="74">
        <v>127137.26470588235</v>
      </c>
      <c r="Y60" s="75">
        <f t="shared" si="23"/>
        <v>2.8360724299587803E-2</v>
      </c>
      <c r="Z60" s="76">
        <f t="shared" si="31"/>
        <v>7.2854641583830926E-2</v>
      </c>
    </row>
    <row r="61" spans="1:26" ht="14.1" customHeight="1" x14ac:dyDescent="0.2">
      <c r="A61" s="73">
        <v>36982</v>
      </c>
      <c r="B61" s="73">
        <v>37043</v>
      </c>
      <c r="C61" s="82">
        <v>108448.53125</v>
      </c>
      <c r="D61" s="63">
        <f t="shared" si="16"/>
        <v>2.7006526543157383E-2</v>
      </c>
      <c r="E61" s="81">
        <f t="shared" si="24"/>
        <v>2.9541517056586475E-2</v>
      </c>
      <c r="F61" s="84">
        <v>125865.33258928571</v>
      </c>
      <c r="G61" s="75">
        <f t="shared" si="17"/>
        <v>1.9995384539168048E-2</v>
      </c>
      <c r="H61" s="75">
        <f t="shared" si="25"/>
        <v>5.5776154315447357E-2</v>
      </c>
      <c r="I61" s="82">
        <v>129138.68085106384</v>
      </c>
      <c r="J61" s="63">
        <f t="shared" si="18"/>
        <v>3.458118557140355E-2</v>
      </c>
      <c r="K61" s="81">
        <f t="shared" si="26"/>
        <v>7.7061032582120381E-2</v>
      </c>
      <c r="L61" s="84">
        <v>222076.46913580247</v>
      </c>
      <c r="M61" s="75">
        <f t="shared" si="19"/>
        <v>-2.0477211189823596E-2</v>
      </c>
      <c r="N61" s="75">
        <f t="shared" si="27"/>
        <v>4.11989799689505E-3</v>
      </c>
      <c r="O61" s="82">
        <v>137079.81967213115</v>
      </c>
      <c r="P61" s="63">
        <f t="shared" si="20"/>
        <v>-5.0818388014284954E-2</v>
      </c>
      <c r="Q61" s="81">
        <f t="shared" si="28"/>
        <v>7.090764520419901E-2</v>
      </c>
      <c r="R61" s="84">
        <v>49376.695652173912</v>
      </c>
      <c r="S61" s="75">
        <f t="shared" si="21"/>
        <v>3.8392134673797873E-2</v>
      </c>
      <c r="T61" s="75">
        <f t="shared" si="29"/>
        <v>0.11732561402835606</v>
      </c>
      <c r="U61" s="82">
        <v>50941.75</v>
      </c>
      <c r="V61" s="63">
        <f t="shared" si="22"/>
        <v>8.3344926887092274E-3</v>
      </c>
      <c r="W61" s="81">
        <f t="shared" si="30"/>
        <v>6.7196497325292537E-3</v>
      </c>
      <c r="X61" s="74">
        <v>131738.22857142857</v>
      </c>
      <c r="Y61" s="75">
        <f t="shared" si="23"/>
        <v>3.6188948033371915E-2</v>
      </c>
      <c r="Z61" s="76">
        <f t="shared" si="31"/>
        <v>0.17263388809081781</v>
      </c>
    </row>
    <row r="62" spans="1:26" ht="14.1" customHeight="1" x14ac:dyDescent="0.2">
      <c r="A62" s="73">
        <v>37012</v>
      </c>
      <c r="B62" s="73">
        <v>37073</v>
      </c>
      <c r="C62" s="82">
        <v>110769.2323987539</v>
      </c>
      <c r="D62" s="63">
        <f t="shared" si="16"/>
        <v>2.1399101693725386E-2</v>
      </c>
      <c r="E62" s="81">
        <f t="shared" si="24"/>
        <v>5.1649443113708449E-2</v>
      </c>
      <c r="F62" s="84">
        <v>126067.06275303644</v>
      </c>
      <c r="G62" s="75">
        <f t="shared" si="17"/>
        <v>1.602746042939529E-3</v>
      </c>
      <c r="H62" s="75">
        <f t="shared" si="25"/>
        <v>7.0157527062321146E-2</v>
      </c>
      <c r="I62" s="82">
        <v>126486.97902097902</v>
      </c>
      <c r="J62" s="63">
        <f t="shared" si="18"/>
        <v>-2.0533753423910506E-2</v>
      </c>
      <c r="K62" s="81">
        <f t="shared" si="26"/>
        <v>4.6222749313732159E-2</v>
      </c>
      <c r="L62" s="84">
        <v>230918.9156626506</v>
      </c>
      <c r="M62" s="75">
        <f t="shared" si="19"/>
        <v>3.9817124980678908E-2</v>
      </c>
      <c r="N62" s="75">
        <f t="shared" si="27"/>
        <v>3.7694919667458526E-2</v>
      </c>
      <c r="O62" s="82">
        <v>137078.89552238805</v>
      </c>
      <c r="P62" s="63">
        <f t="shared" si="20"/>
        <v>-6.7416906829320666E-6</v>
      </c>
      <c r="Q62" s="81">
        <f t="shared" si="28"/>
        <v>4.5022614267705929E-2</v>
      </c>
      <c r="R62" s="84">
        <v>49000.26136363636</v>
      </c>
      <c r="S62" s="75">
        <f t="shared" si="21"/>
        <v>-7.6237237742533548E-3</v>
      </c>
      <c r="T62" s="75">
        <f t="shared" si="29"/>
        <v>0.11197216146863176</v>
      </c>
      <c r="U62" s="82">
        <v>50394.15217391304</v>
      </c>
      <c r="V62" s="63">
        <f t="shared" si="22"/>
        <v>-1.0749489879852137E-2</v>
      </c>
      <c r="W62" s="81">
        <f t="shared" si="30"/>
        <v>3.1603475902288958E-2</v>
      </c>
      <c r="X62" s="74">
        <v>130501.90476190476</v>
      </c>
      <c r="Y62" s="75">
        <f t="shared" si="23"/>
        <v>-9.3847004239431264E-3</v>
      </c>
      <c r="Z62" s="76">
        <f t="shared" si="31"/>
        <v>0.22827495453006397</v>
      </c>
    </row>
    <row r="63" spans="1:26" ht="14.1" customHeight="1" x14ac:dyDescent="0.2">
      <c r="A63" s="73">
        <v>37043</v>
      </c>
      <c r="B63" s="73">
        <v>37104</v>
      </c>
      <c r="C63" s="82">
        <v>109862.50638686131</v>
      </c>
      <c r="D63" s="63">
        <f t="shared" si="16"/>
        <v>-8.1857208202771314E-3</v>
      </c>
      <c r="E63" s="81">
        <f t="shared" si="24"/>
        <v>6.2656124683980963E-2</v>
      </c>
      <c r="F63" s="84">
        <v>129578.27959183673</v>
      </c>
      <c r="G63" s="75">
        <f t="shared" si="17"/>
        <v>2.7851976258689515E-2</v>
      </c>
      <c r="H63" s="75">
        <f t="shared" si="25"/>
        <v>7.266296007539963E-2</v>
      </c>
      <c r="I63" s="82">
        <v>123736.59310344828</v>
      </c>
      <c r="J63" s="63">
        <f t="shared" si="18"/>
        <v>-2.1744419376753088E-2</v>
      </c>
      <c r="K63" s="81">
        <f t="shared" si="26"/>
        <v>7.6775449862294565E-2</v>
      </c>
      <c r="L63" s="84">
        <v>234112.97183098592</v>
      </c>
      <c r="M63" s="75">
        <f t="shared" si="19"/>
        <v>1.3831938189946769E-2</v>
      </c>
      <c r="N63" s="75">
        <f t="shared" si="27"/>
        <v>5.0148575741082446E-2</v>
      </c>
      <c r="O63" s="82">
        <v>132848.11842105264</v>
      </c>
      <c r="P63" s="63">
        <f t="shared" si="20"/>
        <v>-3.0863810838368089E-2</v>
      </c>
      <c r="Q63" s="81">
        <f t="shared" si="28"/>
        <v>1.552799168201191E-2</v>
      </c>
      <c r="R63" s="84">
        <v>49028.030612244896</v>
      </c>
      <c r="S63" s="75">
        <f t="shared" si="21"/>
        <v>5.6671633652016773E-4</v>
      </c>
      <c r="T63" s="75">
        <f t="shared" si="29"/>
        <v>0.11036401636461557</v>
      </c>
      <c r="U63" s="82">
        <v>50598.76470588235</v>
      </c>
      <c r="V63" s="63">
        <f t="shared" si="22"/>
        <v>4.0602435628478428E-3</v>
      </c>
      <c r="W63" s="81">
        <f t="shared" si="30"/>
        <v>3.4114468278227061E-2</v>
      </c>
      <c r="X63" s="74">
        <v>129970.60526315789</v>
      </c>
      <c r="Y63" s="75">
        <f t="shared" si="23"/>
        <v>-4.0712011040467955E-3</v>
      </c>
      <c r="Z63" s="76">
        <f t="shared" si="31"/>
        <v>0.20773297366498888</v>
      </c>
    </row>
    <row r="64" spans="1:26" ht="14.1" customHeight="1" x14ac:dyDescent="0.2">
      <c r="A64" s="73">
        <v>37073</v>
      </c>
      <c r="B64" s="73">
        <v>37135</v>
      </c>
      <c r="C64" s="82">
        <v>108192.33932070542</v>
      </c>
      <c r="D64" s="63">
        <f t="shared" si="16"/>
        <v>-1.520233900612733E-2</v>
      </c>
      <c r="E64" s="81">
        <f t="shared" si="24"/>
        <v>0.10992984287243712</v>
      </c>
      <c r="F64" s="84">
        <v>127085.54261954263</v>
      </c>
      <c r="G64" s="75">
        <f t="shared" si="17"/>
        <v>-1.9237305666860771E-2</v>
      </c>
      <c r="H64" s="75">
        <f t="shared" si="25"/>
        <v>0.12316650044423705</v>
      </c>
      <c r="I64" s="82">
        <v>122017.47199999999</v>
      </c>
      <c r="J64" s="63">
        <f t="shared" si="18"/>
        <v>-1.3893392894784418E-2</v>
      </c>
      <c r="K64" s="81">
        <f t="shared" si="26"/>
        <v>8.4724141499149308E-2</v>
      </c>
      <c r="L64" s="84">
        <v>235284.79032258064</v>
      </c>
      <c r="M64" s="75">
        <f t="shared" si="19"/>
        <v>5.0053548183597307E-3</v>
      </c>
      <c r="N64" s="75">
        <f t="shared" si="27"/>
        <v>0.17319822417298747</v>
      </c>
      <c r="O64" s="82">
        <v>136037.29411764705</v>
      </c>
      <c r="P64" s="63">
        <f t="shared" si="20"/>
        <v>2.4006178894356189E-2</v>
      </c>
      <c r="Q64" s="81">
        <f t="shared" si="28"/>
        <v>6.755068333566161E-2</v>
      </c>
      <c r="R64" s="84">
        <v>48275.891566265062</v>
      </c>
      <c r="S64" s="75">
        <f t="shared" si="21"/>
        <v>-1.5341000578391273E-2</v>
      </c>
      <c r="T64" s="75">
        <f t="shared" si="29"/>
        <v>7.2373348285114769E-2</v>
      </c>
      <c r="U64" s="82">
        <v>50100.176470588238</v>
      </c>
      <c r="V64" s="63">
        <f t="shared" si="22"/>
        <v>-9.8537629958413975E-3</v>
      </c>
      <c r="W64" s="81">
        <f t="shared" si="30"/>
        <v>1.1775108873968154E-2</v>
      </c>
      <c r="X64" s="74">
        <v>129762.47500000001</v>
      </c>
      <c r="Y64" s="75">
        <f t="shared" si="23"/>
        <v>-1.6013641141123802E-3</v>
      </c>
      <c r="Z64" s="76">
        <f t="shared" si="31"/>
        <v>0.15472943219227453</v>
      </c>
    </row>
    <row r="65" spans="1:26" ht="14.1" customHeight="1" x14ac:dyDescent="0.2">
      <c r="A65" s="73">
        <v>37104</v>
      </c>
      <c r="B65" s="73">
        <v>37165</v>
      </c>
      <c r="C65" s="82">
        <v>108555.01606288449</v>
      </c>
      <c r="D65" s="63">
        <f t="shared" si="16"/>
        <v>3.3521480768061718E-3</v>
      </c>
      <c r="E65" s="81">
        <f t="shared" si="24"/>
        <v>0.10522628847767868</v>
      </c>
      <c r="F65" s="84">
        <v>128311.575</v>
      </c>
      <c r="G65" s="75">
        <f t="shared" si="17"/>
        <v>9.6473001978498729E-3</v>
      </c>
      <c r="H65" s="75">
        <f t="shared" si="25"/>
        <v>0.1017048469565911</v>
      </c>
      <c r="I65" s="82">
        <v>123118.47706422018</v>
      </c>
      <c r="J65" s="63">
        <f t="shared" si="18"/>
        <v>9.0233394133929501E-3</v>
      </c>
      <c r="K65" s="81">
        <f t="shared" si="26"/>
        <v>9.5173336143235199E-2</v>
      </c>
      <c r="L65" s="84">
        <v>239320.67741935485</v>
      </c>
      <c r="M65" s="75">
        <f t="shared" si="19"/>
        <v>1.7153200133510182E-2</v>
      </c>
      <c r="N65" s="75">
        <f t="shared" si="27"/>
        <v>0.13388555245539147</v>
      </c>
      <c r="O65" s="82">
        <v>134497.9180327869</v>
      </c>
      <c r="P65" s="63">
        <f t="shared" si="20"/>
        <v>-1.1315838754693774E-2</v>
      </c>
      <c r="Q65" s="81">
        <f t="shared" si="28"/>
        <v>7.5241036950058904E-2</v>
      </c>
      <c r="R65" s="84">
        <v>50088.904761904763</v>
      </c>
      <c r="S65" s="75">
        <f t="shared" si="21"/>
        <v>3.7555250391411166E-2</v>
      </c>
      <c r="T65" s="75">
        <f t="shared" si="29"/>
        <v>9.2649214090591459E-2</v>
      </c>
      <c r="U65" s="82">
        <v>50243.071428571428</v>
      </c>
      <c r="V65" s="63">
        <f t="shared" si="22"/>
        <v>2.8521847236822051E-3</v>
      </c>
      <c r="W65" s="81">
        <f t="shared" si="30"/>
        <v>5.4051678048908869E-2</v>
      </c>
      <c r="X65" s="74">
        <v>128752.37037037036</v>
      </c>
      <c r="Y65" s="75">
        <f t="shared" si="23"/>
        <v>-7.7842583507261587E-3</v>
      </c>
      <c r="Z65" s="76">
        <f t="shared" si="31"/>
        <v>0.12637805220556375</v>
      </c>
    </row>
    <row r="66" spans="1:26" ht="14.1" customHeight="1" x14ac:dyDescent="0.2">
      <c r="A66" s="73">
        <v>37135</v>
      </c>
      <c r="B66" s="73">
        <v>37196</v>
      </c>
      <c r="C66" s="82">
        <v>111112.48653500898</v>
      </c>
      <c r="D66" s="63">
        <f t="shared" si="16"/>
        <v>2.3559210480361248E-2</v>
      </c>
      <c r="E66" s="81">
        <f t="shared" si="24"/>
        <v>0.11868271369710515</v>
      </c>
      <c r="F66" s="84">
        <v>132004.27334851937</v>
      </c>
      <c r="G66" s="75">
        <f t="shared" si="17"/>
        <v>2.877915222005023E-2</v>
      </c>
      <c r="H66" s="75">
        <f t="shared" si="25"/>
        <v>0.1476937106477958</v>
      </c>
      <c r="I66" s="82">
        <v>127813.7641509434</v>
      </c>
      <c r="J66" s="63">
        <f t="shared" si="18"/>
        <v>3.813633175688258E-2</v>
      </c>
      <c r="K66" s="81">
        <f t="shared" si="26"/>
        <v>0.10205324154643458</v>
      </c>
      <c r="L66" s="84">
        <v>236085.79104477612</v>
      </c>
      <c r="M66" s="75">
        <f t="shared" si="19"/>
        <v>-1.3516953108528629E-2</v>
      </c>
      <c r="N66" s="75">
        <f t="shared" si="27"/>
        <v>0.16498318026689707</v>
      </c>
      <c r="O66" s="82">
        <v>137053.36363636365</v>
      </c>
      <c r="P66" s="63">
        <f t="shared" si="20"/>
        <v>1.8999889670811232E-2</v>
      </c>
      <c r="Q66" s="81">
        <f t="shared" si="28"/>
        <v>8.4724662761835434E-2</v>
      </c>
      <c r="R66" s="84">
        <v>50076.135802469136</v>
      </c>
      <c r="S66" s="75">
        <f t="shared" si="21"/>
        <v>-2.5492590617270938E-4</v>
      </c>
      <c r="T66" s="75">
        <f t="shared" si="29"/>
        <v>0.1037953933221647</v>
      </c>
      <c r="U66" s="82">
        <v>52724.388888888891</v>
      </c>
      <c r="V66" s="63">
        <f t="shared" si="22"/>
        <v>4.9386261424026356E-2</v>
      </c>
      <c r="W66" s="81">
        <f t="shared" si="30"/>
        <v>0.12929404672016487</v>
      </c>
      <c r="X66" s="74">
        <v>129880</v>
      </c>
      <c r="Y66" s="75">
        <f t="shared" si="23"/>
        <v>8.7581271427150664E-3</v>
      </c>
      <c r="Z66" s="76">
        <f t="shared" si="31"/>
        <v>0.16021628201034854</v>
      </c>
    </row>
    <row r="67" spans="1:26" ht="14.1" customHeight="1" x14ac:dyDescent="0.2">
      <c r="A67" s="73">
        <v>37165</v>
      </c>
      <c r="B67" s="73">
        <v>37226</v>
      </c>
      <c r="C67" s="82">
        <v>113162.1003773585</v>
      </c>
      <c r="D67" s="63">
        <f t="shared" si="16"/>
        <v>1.8446296237855542E-2</v>
      </c>
      <c r="E67" s="81">
        <f t="shared" si="24"/>
        <v>0.13642025058448182</v>
      </c>
      <c r="F67" s="84">
        <v>138310.88863109049</v>
      </c>
      <c r="G67" s="75">
        <f t="shared" si="17"/>
        <v>4.7775841816274367E-2</v>
      </c>
      <c r="H67" s="75">
        <f t="shared" si="25"/>
        <v>0.20461111994909476</v>
      </c>
      <c r="I67" s="82">
        <v>132430.76086956522</v>
      </c>
      <c r="J67" s="63">
        <f t="shared" si="18"/>
        <v>3.612284443144409E-2</v>
      </c>
      <c r="K67" s="81">
        <f t="shared" si="26"/>
        <v>0.15116271672153259</v>
      </c>
      <c r="L67" s="84">
        <v>237613.09230769231</v>
      </c>
      <c r="M67" s="75">
        <f t="shared" si="19"/>
        <v>6.4692638051500051E-3</v>
      </c>
      <c r="N67" s="75">
        <f t="shared" si="27"/>
        <v>0.13146418335537491</v>
      </c>
      <c r="O67" s="82">
        <v>133714.48333333334</v>
      </c>
      <c r="P67" s="63">
        <f t="shared" si="20"/>
        <v>-2.4361899733370884E-2</v>
      </c>
      <c r="Q67" s="81">
        <f t="shared" si="28"/>
        <v>8.3704770168478992E-2</v>
      </c>
      <c r="R67" s="84">
        <v>50264.024691358027</v>
      </c>
      <c r="S67" s="75">
        <f t="shared" si="21"/>
        <v>3.7520644490229849E-3</v>
      </c>
      <c r="T67" s="75">
        <f t="shared" si="29"/>
        <v>9.9963942693215291E-2</v>
      </c>
      <c r="U67" s="82">
        <v>51606.7</v>
      </c>
      <c r="V67" s="63">
        <f t="shared" si="22"/>
        <v>-2.119870732393514E-2</v>
      </c>
      <c r="W67" s="81">
        <f t="shared" si="30"/>
        <v>0.11580936038083189</v>
      </c>
      <c r="X67" s="74">
        <v>127036.59375</v>
      </c>
      <c r="Y67" s="75">
        <f t="shared" si="23"/>
        <v>-2.1892564290113992E-2</v>
      </c>
      <c r="Z67" s="76">
        <f t="shared" si="31"/>
        <v>0.11657730303951697</v>
      </c>
    </row>
    <row r="68" spans="1:26" ht="14.1" customHeight="1" x14ac:dyDescent="0.2">
      <c r="A68" s="73">
        <v>37196</v>
      </c>
      <c r="B68" s="73">
        <v>37257</v>
      </c>
      <c r="C68" s="82">
        <v>112566.68935762225</v>
      </c>
      <c r="D68" s="63">
        <f t="shared" si="16"/>
        <v>-5.2615762499170771E-3</v>
      </c>
      <c r="E68" s="81">
        <f t="shared" si="24"/>
        <v>0.17227443998651237</v>
      </c>
      <c r="F68" s="84">
        <v>142200.94476744186</v>
      </c>
      <c r="G68" s="75">
        <f t="shared" si="17"/>
        <v>2.812545111127962E-2</v>
      </c>
      <c r="H68" s="75">
        <f t="shared" si="25"/>
        <v>0.29908962531243311</v>
      </c>
      <c r="I68" s="82">
        <v>132775.28169014084</v>
      </c>
      <c r="J68" s="63">
        <f t="shared" si="18"/>
        <v>2.601516583559782E-3</v>
      </c>
      <c r="K68" s="81">
        <f t="shared" si="26"/>
        <v>0.14602664626918349</v>
      </c>
      <c r="L68" s="84">
        <v>233840.13043478262</v>
      </c>
      <c r="M68" s="75">
        <f t="shared" si="19"/>
        <v>-1.587859421493476E-2</v>
      </c>
      <c r="N68" s="75">
        <f t="shared" si="27"/>
        <v>0.18036757089872957</v>
      </c>
      <c r="O68" s="82">
        <v>136898.14285714287</v>
      </c>
      <c r="P68" s="63">
        <f t="shared" si="20"/>
        <v>2.3809384327298844E-2</v>
      </c>
      <c r="Q68" s="81">
        <f t="shared" si="28"/>
        <v>0.12932822577314473</v>
      </c>
      <c r="R68" s="84">
        <v>49784.189655172413</v>
      </c>
      <c r="S68" s="75">
        <f t="shared" si="21"/>
        <v>-9.5462915898995027E-3</v>
      </c>
      <c r="T68" s="75">
        <f t="shared" si="29"/>
        <v>0.10631636446520654</v>
      </c>
      <c r="U68" s="82">
        <v>53816.095238095237</v>
      </c>
      <c r="V68" s="63">
        <f t="shared" si="22"/>
        <v>4.2812178226765862E-2</v>
      </c>
      <c r="W68" s="81">
        <f t="shared" si="30"/>
        <v>0.13439737855713729</v>
      </c>
      <c r="X68" s="74">
        <v>131545.74193548388</v>
      </c>
      <c r="Y68" s="75">
        <f t="shared" si="23"/>
        <v>3.5494876337424541E-2</v>
      </c>
      <c r="Z68" s="76">
        <f t="shared" si="31"/>
        <v>0.14687784492876022</v>
      </c>
    </row>
    <row r="69" spans="1:26" ht="14.1" customHeight="1" x14ac:dyDescent="0.2">
      <c r="A69" s="73">
        <v>37226</v>
      </c>
      <c r="B69" s="73">
        <v>37288</v>
      </c>
      <c r="C69" s="82">
        <v>111676.50031466331</v>
      </c>
      <c r="D69" s="63">
        <f t="shared" si="16"/>
        <v>-7.9081036143012762E-3</v>
      </c>
      <c r="E69" s="81">
        <f t="shared" si="24"/>
        <v>0.19752663724438912</v>
      </c>
      <c r="F69" s="84">
        <v>141161.21115537849</v>
      </c>
      <c r="G69" s="75">
        <f t="shared" si="17"/>
        <v>-7.3117208452009308E-3</v>
      </c>
      <c r="H69" s="75">
        <f t="shared" si="25"/>
        <v>0.3087248356862129</v>
      </c>
      <c r="I69" s="82">
        <v>130069.2</v>
      </c>
      <c r="J69" s="63">
        <f t="shared" si="18"/>
        <v>-2.0380914698084007E-2</v>
      </c>
      <c r="K69" s="81">
        <f t="shared" si="26"/>
        <v>0.15713877987351954</v>
      </c>
      <c r="L69" s="84">
        <v>251167.3448275862</v>
      </c>
      <c r="M69" s="75">
        <f t="shared" si="19"/>
        <v>7.4098549126648372E-2</v>
      </c>
      <c r="N69" s="75">
        <f t="shared" si="27"/>
        <v>0.30475810014695437</v>
      </c>
      <c r="O69" s="82">
        <v>142533.80952380953</v>
      </c>
      <c r="P69" s="63">
        <f t="shared" si="20"/>
        <v>4.1166859893400076E-2</v>
      </c>
      <c r="Q69" s="81">
        <f t="shared" si="28"/>
        <v>0.18886198282745204</v>
      </c>
      <c r="R69" s="84">
        <v>53913.555555555555</v>
      </c>
      <c r="S69" s="75">
        <f t="shared" si="21"/>
        <v>8.2945327200964369E-2</v>
      </c>
      <c r="T69" s="75">
        <f t="shared" si="29"/>
        <v>0.19099846631201634</v>
      </c>
      <c r="U69" s="82">
        <v>53425.275862068964</v>
      </c>
      <c r="V69" s="63">
        <f t="shared" si="22"/>
        <v>-7.2621280733430327E-3</v>
      </c>
      <c r="W69" s="81">
        <f t="shared" si="30"/>
        <v>0.11363085174580267</v>
      </c>
      <c r="X69" s="74">
        <v>136433.04545454544</v>
      </c>
      <c r="Y69" s="75">
        <f t="shared" si="23"/>
        <v>3.715288269428374E-2</v>
      </c>
      <c r="Z69" s="76">
        <f t="shared" si="31"/>
        <v>0.1840221367873498</v>
      </c>
    </row>
    <row r="70" spans="1:26" ht="14.1" customHeight="1" x14ac:dyDescent="0.2">
      <c r="A70" s="73">
        <v>37257</v>
      </c>
      <c r="B70" s="73">
        <v>37316</v>
      </c>
      <c r="C70" s="82">
        <v>113995.7072879331</v>
      </c>
      <c r="D70" s="63">
        <f t="shared" si="16"/>
        <v>2.0767188860101315E-2</v>
      </c>
      <c r="E70" s="81">
        <f t="shared" si="24"/>
        <v>0.16878556621843543</v>
      </c>
      <c r="F70" s="84">
        <v>141714.91983122364</v>
      </c>
      <c r="G70" s="75">
        <f t="shared" si="17"/>
        <v>3.9225270973035631E-3</v>
      </c>
      <c r="H70" s="75">
        <f t="shared" si="25"/>
        <v>0.22524597908968924</v>
      </c>
      <c r="I70" s="82">
        <v>131317.55072463769</v>
      </c>
      <c r="J70" s="63">
        <f t="shared" si="18"/>
        <v>9.597589011369978E-3</v>
      </c>
      <c r="K70" s="81">
        <f t="shared" si="26"/>
        <v>0.18461065321963499</v>
      </c>
      <c r="L70" s="84">
        <v>235451.06060606061</v>
      </c>
      <c r="M70" s="75">
        <f t="shared" si="19"/>
        <v>-6.2572960001285316E-2</v>
      </c>
      <c r="N70" s="75">
        <f t="shared" si="27"/>
        <v>2.1047220480022055E-2</v>
      </c>
      <c r="O70" s="82">
        <v>158009.09090909091</v>
      </c>
      <c r="P70" s="63">
        <f t="shared" si="20"/>
        <v>0.10857270592137169</v>
      </c>
      <c r="Q70" s="81">
        <f t="shared" si="28"/>
        <v>0.15117310726179856</v>
      </c>
      <c r="R70" s="84">
        <v>56495.523809523809</v>
      </c>
      <c r="S70" s="75">
        <f t="shared" si="21"/>
        <v>4.7890891768539445E-2</v>
      </c>
      <c r="T70" s="75">
        <f t="shared" si="29"/>
        <v>0.22501319343231985</v>
      </c>
      <c r="U70" s="82">
        <v>61607.45</v>
      </c>
      <c r="V70" s="63">
        <f t="shared" si="22"/>
        <v>0.15315174336311177</v>
      </c>
      <c r="W70" s="81">
        <f t="shared" si="30"/>
        <v>0.22431723595484443</v>
      </c>
      <c r="X70" s="74">
        <v>152022.125</v>
      </c>
      <c r="Y70" s="75">
        <f t="shared" si="23"/>
        <v>0.11426175743213385</v>
      </c>
      <c r="Z70" s="76">
        <f t="shared" si="31"/>
        <v>0.32126514453579924</v>
      </c>
    </row>
    <row r="71" spans="1:26" ht="14.1" customHeight="1" x14ac:dyDescent="0.2">
      <c r="A71" s="73">
        <v>37288</v>
      </c>
      <c r="B71" s="73">
        <v>37347</v>
      </c>
      <c r="C71" s="82">
        <v>119368.7100456621</v>
      </c>
      <c r="D71" s="63">
        <f t="shared" si="16"/>
        <v>4.7133377962713441E-2</v>
      </c>
      <c r="E71" s="81">
        <f t="shared" si="24"/>
        <v>0.17408177077545983</v>
      </c>
      <c r="F71" s="84">
        <v>146503.55048859934</v>
      </c>
      <c r="G71" s="75">
        <f t="shared" si="17"/>
        <v>3.3790589325942255E-2</v>
      </c>
      <c r="H71" s="75">
        <f t="shared" si="25"/>
        <v>0.21686759592829752</v>
      </c>
      <c r="I71" s="82">
        <v>140095.06451612903</v>
      </c>
      <c r="J71" s="63">
        <f t="shared" si="18"/>
        <v>6.6841893890460025E-2</v>
      </c>
      <c r="K71" s="81">
        <f t="shared" si="26"/>
        <v>0.15851103105482389</v>
      </c>
      <c r="L71" s="84">
        <v>233470.91111111111</v>
      </c>
      <c r="M71" s="75">
        <f t="shared" si="19"/>
        <v>-8.4100258026127417E-3</v>
      </c>
      <c r="N71" s="75">
        <f t="shared" si="27"/>
        <v>3.8876399559155006E-2</v>
      </c>
      <c r="O71" s="82">
        <v>162621.59375</v>
      </c>
      <c r="P71" s="63">
        <f t="shared" si="20"/>
        <v>2.9191376359242849E-2</v>
      </c>
      <c r="Q71" s="81">
        <f t="shared" si="28"/>
        <v>0.13584315478302034</v>
      </c>
      <c r="R71" s="84">
        <v>59274.507692307692</v>
      </c>
      <c r="S71" s="75">
        <f t="shared" si="21"/>
        <v>4.9189452462699679E-2</v>
      </c>
      <c r="T71" s="75">
        <f t="shared" si="29"/>
        <v>0.25604715340341344</v>
      </c>
      <c r="U71" s="82">
        <v>63952.666666666664</v>
      </c>
      <c r="V71" s="63">
        <f t="shared" si="22"/>
        <v>3.8067095240375437E-2</v>
      </c>
      <c r="W71" s="81">
        <f t="shared" si="30"/>
        <v>0.26934941095645337</v>
      </c>
      <c r="X71" s="74">
        <v>144280.64000000001</v>
      </c>
      <c r="Y71" s="75">
        <f t="shared" si="23"/>
        <v>-5.0923409997064462E-2</v>
      </c>
      <c r="Z71" s="76">
        <f t="shared" si="31"/>
        <v>0.1670263930567577</v>
      </c>
    </row>
    <row r="72" spans="1:26" ht="14.1" customHeight="1" x14ac:dyDescent="0.2">
      <c r="A72" s="73">
        <v>37316</v>
      </c>
      <c r="B72" s="73">
        <v>37377</v>
      </c>
      <c r="C72" s="82">
        <v>125551.92832764504</v>
      </c>
      <c r="D72" s="63">
        <f t="shared" si="16"/>
        <v>5.1799322281506521E-2</v>
      </c>
      <c r="E72" s="81">
        <f t="shared" si="24"/>
        <v>0.18897552900302816</v>
      </c>
      <c r="F72" s="84">
        <v>149235.2698019802</v>
      </c>
      <c r="G72" s="75">
        <f t="shared" si="17"/>
        <v>1.8646096318283067E-2</v>
      </c>
      <c r="H72" s="75">
        <f t="shared" si="25"/>
        <v>0.20938214897653995</v>
      </c>
      <c r="I72" s="82">
        <v>146737.00900900902</v>
      </c>
      <c r="J72" s="63">
        <f t="shared" si="18"/>
        <v>4.7410267562390196E-2</v>
      </c>
      <c r="K72" s="81">
        <f t="shared" si="26"/>
        <v>0.17556837151547899</v>
      </c>
      <c r="L72" s="84">
        <v>252286.79452054793</v>
      </c>
      <c r="M72" s="75">
        <f t="shared" si="19"/>
        <v>8.0591981758627584E-2</v>
      </c>
      <c r="N72" s="75">
        <f t="shared" si="27"/>
        <v>0.11277284581478875</v>
      </c>
      <c r="O72" s="82">
        <v>176944.56097560975</v>
      </c>
      <c r="P72" s="63">
        <f t="shared" si="20"/>
        <v>8.8075432636754325E-2</v>
      </c>
      <c r="Q72" s="81">
        <f t="shared" si="28"/>
        <v>0.22521698686680791</v>
      </c>
      <c r="R72" s="84">
        <v>61124.678571428572</v>
      </c>
      <c r="S72" s="75">
        <f t="shared" si="21"/>
        <v>3.1213601785190059E-2</v>
      </c>
      <c r="T72" s="75">
        <f t="shared" si="29"/>
        <v>0.28545226902483112</v>
      </c>
      <c r="U72" s="82">
        <v>65504.785714285717</v>
      </c>
      <c r="V72" s="63">
        <f t="shared" si="22"/>
        <v>2.4269809665779629E-2</v>
      </c>
      <c r="W72" s="81">
        <f t="shared" si="30"/>
        <v>0.29659336147456439</v>
      </c>
      <c r="X72" s="74">
        <v>140148.0625</v>
      </c>
      <c r="Y72" s="75">
        <f t="shared" si="23"/>
        <v>-2.8642633550835517E-2</v>
      </c>
      <c r="Z72" s="76">
        <f t="shared" si="31"/>
        <v>0.10233661880501099</v>
      </c>
    </row>
    <row r="73" spans="1:26" ht="14.1" customHeight="1" x14ac:dyDescent="0.2">
      <c r="A73" s="73">
        <v>37347</v>
      </c>
      <c r="B73" s="73">
        <v>37408</v>
      </c>
      <c r="C73" s="82">
        <v>134590.29258198026</v>
      </c>
      <c r="D73" s="63">
        <f t="shared" si="16"/>
        <v>7.198905165955205E-2</v>
      </c>
      <c r="E73" s="81">
        <f t="shared" si="24"/>
        <v>0.24105223953395183</v>
      </c>
      <c r="F73" s="84">
        <v>165728.62114537446</v>
      </c>
      <c r="G73" s="75">
        <f t="shared" si="17"/>
        <v>0.11051912436838318</v>
      </c>
      <c r="H73" s="75">
        <f t="shared" si="25"/>
        <v>0.31671380622468659</v>
      </c>
      <c r="I73" s="82">
        <v>151837.25423728814</v>
      </c>
      <c r="J73" s="63">
        <f t="shared" si="18"/>
        <v>3.4757729237659296E-2</v>
      </c>
      <c r="K73" s="81">
        <f t="shared" si="26"/>
        <v>0.17576897360754873</v>
      </c>
      <c r="L73" s="84">
        <v>265602.50617283949</v>
      </c>
      <c r="M73" s="75">
        <f t="shared" si="19"/>
        <v>5.2780058019275433E-2</v>
      </c>
      <c r="N73" s="75">
        <f t="shared" si="27"/>
        <v>0.19599571808042526</v>
      </c>
      <c r="O73" s="82">
        <v>178705.54901960783</v>
      </c>
      <c r="P73" s="63">
        <f t="shared" si="20"/>
        <v>9.9522021716214049E-3</v>
      </c>
      <c r="Q73" s="81">
        <f t="shared" si="28"/>
        <v>0.30366052017749579</v>
      </c>
      <c r="R73" s="84">
        <v>64482.164835164833</v>
      </c>
      <c r="S73" s="75">
        <f t="shared" si="21"/>
        <v>5.4928489477663156E-2</v>
      </c>
      <c r="T73" s="75">
        <f t="shared" si="29"/>
        <v>0.30592304696529182</v>
      </c>
      <c r="U73" s="82">
        <v>65768.574999999997</v>
      </c>
      <c r="V73" s="63">
        <f t="shared" si="22"/>
        <v>4.0270231073629148E-3</v>
      </c>
      <c r="W73" s="81">
        <f t="shared" si="30"/>
        <v>0.29105448870523687</v>
      </c>
      <c r="X73" s="74">
        <v>142385.95238095237</v>
      </c>
      <c r="Y73" s="75">
        <f t="shared" si="23"/>
        <v>1.5968040092972258E-2</v>
      </c>
      <c r="Z73" s="76">
        <f t="shared" si="31"/>
        <v>8.0824859457940823E-2</v>
      </c>
    </row>
    <row r="74" spans="1:26" ht="14.1" customHeight="1" x14ac:dyDescent="0.2">
      <c r="A74" s="73">
        <v>37377</v>
      </c>
      <c r="B74" s="73">
        <v>37438</v>
      </c>
      <c r="C74" s="82">
        <v>138491.03699174564</v>
      </c>
      <c r="D74" s="63">
        <f t="shared" si="16"/>
        <v>2.8982360725528622E-2</v>
      </c>
      <c r="E74" s="81">
        <f t="shared" si="24"/>
        <v>0.25026628778284832</v>
      </c>
      <c r="F74" s="84">
        <v>173794.19047619047</v>
      </c>
      <c r="G74" s="75">
        <f t="shared" si="17"/>
        <v>4.8667329004933979E-2</v>
      </c>
      <c r="H74" s="75">
        <f t="shared" si="25"/>
        <v>0.37858522821818097</v>
      </c>
      <c r="I74" s="82">
        <v>154074.25</v>
      </c>
      <c r="J74" s="63">
        <f t="shared" si="18"/>
        <v>1.473285178890249E-2</v>
      </c>
      <c r="K74" s="81">
        <f t="shared" si="26"/>
        <v>0.21810364349397093</v>
      </c>
      <c r="L74" s="84">
        <v>278292.55294117646</v>
      </c>
      <c r="M74" s="75">
        <f t="shared" si="19"/>
        <v>4.7778339712197582E-2</v>
      </c>
      <c r="N74" s="75">
        <f t="shared" si="27"/>
        <v>0.20515269241838108</v>
      </c>
      <c r="O74" s="82">
        <v>178644.74074074073</v>
      </c>
      <c r="P74" s="63">
        <f t="shared" si="20"/>
        <v>-3.4027079293674767E-4</v>
      </c>
      <c r="Q74" s="81">
        <f t="shared" si="28"/>
        <v>0.30322570852319175</v>
      </c>
      <c r="R74" s="84">
        <v>65638.195121951227</v>
      </c>
      <c r="S74" s="75">
        <f t="shared" si="21"/>
        <v>1.7927907503439755E-2</v>
      </c>
      <c r="T74" s="75">
        <f t="shared" si="29"/>
        <v>0.33954785740514559</v>
      </c>
      <c r="U74" s="82">
        <v>67519.227272727279</v>
      </c>
      <c r="V74" s="63">
        <f t="shared" si="22"/>
        <v>2.6618370136912484E-2</v>
      </c>
      <c r="W74" s="81">
        <f t="shared" si="30"/>
        <v>0.33982266513214965</v>
      </c>
      <c r="X74" s="74">
        <v>149081.24242424243</v>
      </c>
      <c r="Y74" s="75">
        <f t="shared" si="23"/>
        <v>4.7022124945141242E-2</v>
      </c>
      <c r="Z74" s="76">
        <f t="shared" si="31"/>
        <v>0.14236832555229673</v>
      </c>
    </row>
    <row r="75" spans="1:26" ht="14.1" customHeight="1" x14ac:dyDescent="0.2">
      <c r="A75" s="73">
        <v>37408</v>
      </c>
      <c r="B75" s="73">
        <v>37469</v>
      </c>
      <c r="C75" s="82">
        <v>138897.40191545576</v>
      </c>
      <c r="D75" s="63">
        <f t="shared" si="16"/>
        <v>2.9342326589290035E-3</v>
      </c>
      <c r="E75" s="81">
        <f t="shared" si="24"/>
        <v>0.26428393528865279</v>
      </c>
      <c r="F75" s="84">
        <v>174141.92550790068</v>
      </c>
      <c r="G75" s="75">
        <f t="shared" si="17"/>
        <v>2.0008438185270538E-3</v>
      </c>
      <c r="H75" s="75">
        <f t="shared" si="25"/>
        <v>0.34391293090506037</v>
      </c>
      <c r="I75" s="82">
        <v>163567.8524590164</v>
      </c>
      <c r="J75" s="63">
        <f t="shared" si="18"/>
        <v>6.1617060988558459E-2</v>
      </c>
      <c r="K75" s="81">
        <f t="shared" si="26"/>
        <v>0.32190363704508784</v>
      </c>
      <c r="L75" s="84">
        <v>291670</v>
      </c>
      <c r="M75" s="75">
        <f t="shared" si="19"/>
        <v>4.8069727046023969E-2</v>
      </c>
      <c r="N75" s="75">
        <f t="shared" si="27"/>
        <v>0.2458515122800049</v>
      </c>
      <c r="O75" s="82">
        <v>175884.04081632654</v>
      </c>
      <c r="P75" s="63">
        <f t="shared" si="20"/>
        <v>-1.5453575140063402E-2</v>
      </c>
      <c r="Q75" s="81">
        <f t="shared" si="28"/>
        <v>0.32394830206683545</v>
      </c>
      <c r="R75" s="84">
        <v>65957.012345679017</v>
      </c>
      <c r="S75" s="75">
        <f t="shared" si="21"/>
        <v>4.8571905905616664E-3</v>
      </c>
      <c r="T75" s="75">
        <f t="shared" si="29"/>
        <v>0.34529189775789315</v>
      </c>
      <c r="U75" s="82">
        <v>66581.745098039217</v>
      </c>
      <c r="V75" s="63">
        <f t="shared" si="22"/>
        <v>-1.3884669783043146E-2</v>
      </c>
      <c r="W75" s="81">
        <f t="shared" si="30"/>
        <v>0.31587688919011825</v>
      </c>
      <c r="X75" s="74">
        <v>160483.25925925927</v>
      </c>
      <c r="Y75" s="75">
        <f t="shared" si="23"/>
        <v>7.6481901073576886E-2</v>
      </c>
      <c r="Z75" s="76">
        <f t="shared" si="31"/>
        <v>0.23476580673238301</v>
      </c>
    </row>
    <row r="76" spans="1:26" ht="14.1" customHeight="1" x14ac:dyDescent="0.2">
      <c r="A76" s="73">
        <v>37438</v>
      </c>
      <c r="B76" s="73">
        <v>37500</v>
      </c>
      <c r="C76" s="82">
        <v>134900.00417101147</v>
      </c>
      <c r="D76" s="63">
        <f t="shared" si="16"/>
        <v>-2.8779499755347659E-2</v>
      </c>
      <c r="E76" s="81">
        <f t="shared" si="24"/>
        <v>0.24685356669420733</v>
      </c>
      <c r="F76" s="84">
        <v>164260.75970873787</v>
      </c>
      <c r="G76" s="75">
        <f t="shared" si="17"/>
        <v>-5.6742026771229859E-2</v>
      </c>
      <c r="H76" s="75">
        <f t="shared" si="25"/>
        <v>0.29252121305794088</v>
      </c>
      <c r="I76" s="82">
        <v>165899.68695652173</v>
      </c>
      <c r="J76" s="63">
        <f t="shared" si="18"/>
        <v>1.4256068429397528E-2</v>
      </c>
      <c r="K76" s="81">
        <f t="shared" si="26"/>
        <v>0.35963878153877626</v>
      </c>
      <c r="L76" s="84">
        <v>306168.296875</v>
      </c>
      <c r="M76" s="75">
        <f t="shared" si="19"/>
        <v>4.9707878338533185E-2</v>
      </c>
      <c r="N76" s="75">
        <f t="shared" si="27"/>
        <v>0.30126684540567417</v>
      </c>
      <c r="O76" s="82">
        <v>175625.62790697673</v>
      </c>
      <c r="P76" s="63">
        <f t="shared" si="20"/>
        <v>-1.4692231776711751E-3</v>
      </c>
      <c r="Q76" s="81">
        <f t="shared" si="28"/>
        <v>0.29101088819873988</v>
      </c>
      <c r="R76" s="84">
        <v>64767.602409638552</v>
      </c>
      <c r="S76" s="75">
        <f t="shared" si="21"/>
        <v>-1.8033108137263665E-2</v>
      </c>
      <c r="T76" s="75">
        <f t="shared" si="29"/>
        <v>0.34161380159569776</v>
      </c>
      <c r="U76" s="82">
        <v>68274.071428571435</v>
      </c>
      <c r="V76" s="63">
        <f t="shared" si="22"/>
        <v>2.5417272077208786E-2</v>
      </c>
      <c r="W76" s="81">
        <f t="shared" si="30"/>
        <v>0.36275111662834858</v>
      </c>
      <c r="X76" s="74">
        <v>155247.65217391305</v>
      </c>
      <c r="Y76" s="75">
        <f t="shared" si="23"/>
        <v>-3.2624007697202528E-2</v>
      </c>
      <c r="Z76" s="76">
        <f t="shared" si="31"/>
        <v>0.19639866744151613</v>
      </c>
    </row>
    <row r="77" spans="1:26" ht="14.1" customHeight="1" x14ac:dyDescent="0.2">
      <c r="A77" s="73">
        <v>37469</v>
      </c>
      <c r="B77" s="73">
        <v>37530</v>
      </c>
      <c r="C77" s="82">
        <v>134208.96866391186</v>
      </c>
      <c r="D77" s="63">
        <f t="shared" si="16"/>
        <v>-5.122575876451374E-3</v>
      </c>
      <c r="E77" s="81">
        <f t="shared" si="24"/>
        <v>0.23632212984212875</v>
      </c>
      <c r="F77" s="84">
        <v>162600.57719714966</v>
      </c>
      <c r="G77" s="75">
        <f t="shared" si="17"/>
        <v>-1.0106993992551772E-2</v>
      </c>
      <c r="H77" s="75">
        <f t="shared" si="25"/>
        <v>0.26723233813589831</v>
      </c>
      <c r="I77" s="82">
        <v>163494.17924528301</v>
      </c>
      <c r="J77" s="63">
        <f t="shared" si="18"/>
        <v>-1.4499772455080939E-2</v>
      </c>
      <c r="K77" s="81">
        <f t="shared" si="26"/>
        <v>0.32794185847508772</v>
      </c>
      <c r="L77" s="84">
        <v>314121.95588235295</v>
      </c>
      <c r="M77" s="75">
        <f t="shared" si="19"/>
        <v>2.5978062028415128E-2</v>
      </c>
      <c r="N77" s="75">
        <f t="shared" si="27"/>
        <v>0.31255668866391328</v>
      </c>
      <c r="O77" s="82">
        <v>174122.27083333334</v>
      </c>
      <c r="P77" s="63">
        <f t="shared" si="20"/>
        <v>-8.560009672618385E-3</v>
      </c>
      <c r="Q77" s="81">
        <f t="shared" si="28"/>
        <v>0.29460941388614748</v>
      </c>
      <c r="R77" s="84">
        <v>64357.941176470587</v>
      </c>
      <c r="S77" s="75">
        <f t="shared" si="21"/>
        <v>-6.3250949228745856E-3</v>
      </c>
      <c r="T77" s="75">
        <f t="shared" si="29"/>
        <v>0.28487419484201171</v>
      </c>
      <c r="U77" s="82">
        <v>69603.309523809527</v>
      </c>
      <c r="V77" s="63">
        <f t="shared" si="22"/>
        <v>1.946914937728228E-2</v>
      </c>
      <c r="W77" s="81">
        <f t="shared" si="30"/>
        <v>0.38533150033953989</v>
      </c>
      <c r="X77" s="74">
        <v>158828.03703703705</v>
      </c>
      <c r="Y77" s="75">
        <f t="shared" si="23"/>
        <v>2.3062409079869006E-2</v>
      </c>
      <c r="Z77" s="76">
        <f t="shared" si="31"/>
        <v>0.23359311040372099</v>
      </c>
    </row>
    <row r="78" spans="1:26" ht="14.1" customHeight="1" x14ac:dyDescent="0.2">
      <c r="A78" s="73">
        <v>37500</v>
      </c>
      <c r="B78" s="73">
        <v>37561</v>
      </c>
      <c r="C78" s="82">
        <v>135210.02854264606</v>
      </c>
      <c r="D78" s="63">
        <f t="shared" si="16"/>
        <v>7.4589640968114601E-3</v>
      </c>
      <c r="E78" s="81">
        <f t="shared" si="24"/>
        <v>0.21687519341081885</v>
      </c>
      <c r="F78" s="84">
        <v>169405.49308755761</v>
      </c>
      <c r="G78" s="75">
        <f t="shared" si="17"/>
        <v>4.1850502671691769E-2</v>
      </c>
      <c r="H78" s="75">
        <f t="shared" si="25"/>
        <v>0.28333340118687711</v>
      </c>
      <c r="I78" s="82">
        <v>155818.76068376069</v>
      </c>
      <c r="J78" s="63">
        <f t="shared" si="18"/>
        <v>-4.6946127360333989E-2</v>
      </c>
      <c r="K78" s="81">
        <f t="shared" si="26"/>
        <v>0.21910783020007463</v>
      </c>
      <c r="L78" s="84">
        <v>319627.77333333332</v>
      </c>
      <c r="M78" s="75">
        <f t="shared" si="19"/>
        <v>1.7527642840230007E-2</v>
      </c>
      <c r="N78" s="75">
        <f t="shared" si="27"/>
        <v>0.35386281367823869</v>
      </c>
      <c r="O78" s="82">
        <v>169398.06</v>
      </c>
      <c r="P78" s="63">
        <f t="shared" si="20"/>
        <v>-2.7131571456791237E-2</v>
      </c>
      <c r="Q78" s="81">
        <f t="shared" si="28"/>
        <v>0.23600074821552575</v>
      </c>
      <c r="R78" s="84">
        <v>65172.65048543689</v>
      </c>
      <c r="S78" s="75">
        <f t="shared" si="21"/>
        <v>1.2659033121217522E-2</v>
      </c>
      <c r="T78" s="75">
        <f t="shared" si="29"/>
        <v>0.30147123856596347</v>
      </c>
      <c r="U78" s="82">
        <v>72874.850000000006</v>
      </c>
      <c r="V78" s="63">
        <f t="shared" si="22"/>
        <v>4.7002656893367467E-2</v>
      </c>
      <c r="W78" s="81">
        <f t="shared" si="30"/>
        <v>0.3821848206448839</v>
      </c>
      <c r="X78" s="74">
        <v>164197.4</v>
      </c>
      <c r="Y78" s="75">
        <f t="shared" si="23"/>
        <v>3.3806140673455998E-2</v>
      </c>
      <c r="Z78" s="76">
        <f t="shared" si="31"/>
        <v>0.26422389898367715</v>
      </c>
    </row>
    <row r="79" spans="1:26" ht="14.1" customHeight="1" x14ac:dyDescent="0.2">
      <c r="A79" s="73">
        <v>37530</v>
      </c>
      <c r="B79" s="73">
        <v>37591</v>
      </c>
      <c r="C79" s="82">
        <v>136033.73328785811</v>
      </c>
      <c r="D79" s="63">
        <f t="shared" si="16"/>
        <v>6.0920388383192137E-3</v>
      </c>
      <c r="E79" s="81">
        <f t="shared" si="24"/>
        <v>0.20211389532564539</v>
      </c>
      <c r="F79" s="84">
        <v>170695.12019230769</v>
      </c>
      <c r="G79" s="75">
        <f t="shared" si="17"/>
        <v>7.6126640361273701E-3</v>
      </c>
      <c r="H79" s="75">
        <f t="shared" si="25"/>
        <v>0.23414086831293512</v>
      </c>
      <c r="I79" s="82">
        <v>152284.2327586207</v>
      </c>
      <c r="J79" s="63">
        <f t="shared" si="18"/>
        <v>-2.2683583861338952E-2</v>
      </c>
      <c r="K79" s="81">
        <f t="shared" si="26"/>
        <v>0.14991586364598275</v>
      </c>
      <c r="L79" s="84">
        <v>314762.27692307695</v>
      </c>
      <c r="M79" s="75">
        <f t="shared" si="19"/>
        <v>-1.5222383084908753E-2</v>
      </c>
      <c r="N79" s="75">
        <f t="shared" si="27"/>
        <v>0.3246840646115654</v>
      </c>
      <c r="O79" s="82">
        <v>171273.46808510637</v>
      </c>
      <c r="P79" s="63">
        <f t="shared" si="20"/>
        <v>1.1071012767834398E-2</v>
      </c>
      <c r="Q79" s="81">
        <f t="shared" si="28"/>
        <v>0.28088942809690431</v>
      </c>
      <c r="R79" s="84">
        <v>65382.727272727272</v>
      </c>
      <c r="S79" s="75">
        <f t="shared" si="21"/>
        <v>3.2233887332435707E-3</v>
      </c>
      <c r="T79" s="75">
        <f t="shared" si="29"/>
        <v>0.30078575430846133</v>
      </c>
      <c r="U79" s="82">
        <v>71431.238095238092</v>
      </c>
      <c r="V79" s="63">
        <f t="shared" si="22"/>
        <v>-1.9809466568533773E-2</v>
      </c>
      <c r="W79" s="81">
        <f t="shared" si="30"/>
        <v>0.38414659521415051</v>
      </c>
      <c r="X79" s="74">
        <v>172124.14285714287</v>
      </c>
      <c r="Y79" s="75">
        <f t="shared" si="23"/>
        <v>4.8275690462473042E-2</v>
      </c>
      <c r="Z79" s="76">
        <f t="shared" si="31"/>
        <v>0.35491780577706855</v>
      </c>
    </row>
    <row r="80" spans="1:26" ht="14.1" customHeight="1" x14ac:dyDescent="0.2">
      <c r="A80" s="73">
        <v>37561</v>
      </c>
      <c r="B80" s="73">
        <v>37622</v>
      </c>
      <c r="C80" s="82">
        <v>135413.08237885463</v>
      </c>
      <c r="D80" s="63">
        <f t="shared" si="16"/>
        <v>-4.5624779530981652E-3</v>
      </c>
      <c r="E80" s="81">
        <f t="shared" si="24"/>
        <v>0.20295873629764327</v>
      </c>
      <c r="F80" s="84">
        <v>172898.88165680473</v>
      </c>
      <c r="G80" s="75">
        <f t="shared" si="17"/>
        <v>1.2910512392001916E-2</v>
      </c>
      <c r="H80" s="75">
        <f t="shared" si="25"/>
        <v>0.21587716551086822</v>
      </c>
      <c r="I80" s="82">
        <v>150427.20731707316</v>
      </c>
      <c r="J80" s="63">
        <f t="shared" si="18"/>
        <v>-1.2194469564626775E-2</v>
      </c>
      <c r="K80" s="81">
        <f t="shared" si="26"/>
        <v>0.13294587217014397</v>
      </c>
      <c r="L80" s="84">
        <v>307343.10416666669</v>
      </c>
      <c r="M80" s="75">
        <f t="shared" si="19"/>
        <v>-2.3570717650588713E-2</v>
      </c>
      <c r="N80" s="75">
        <f t="shared" si="27"/>
        <v>0.31433002365855178</v>
      </c>
      <c r="O80" s="82">
        <v>174136.62857142856</v>
      </c>
      <c r="P80" s="63">
        <f t="shared" si="20"/>
        <v>1.6716894439829266E-2</v>
      </c>
      <c r="Q80" s="81">
        <f t="shared" si="28"/>
        <v>0.2720160035563457</v>
      </c>
      <c r="R80" s="84">
        <v>65844.141176470584</v>
      </c>
      <c r="S80" s="75">
        <f t="shared" si="21"/>
        <v>7.0571223163977681E-3</v>
      </c>
      <c r="T80" s="75">
        <f t="shared" si="29"/>
        <v>0.32259140165857048</v>
      </c>
      <c r="U80" s="82">
        <v>69325.805555555562</v>
      </c>
      <c r="V80" s="63">
        <f t="shared" si="22"/>
        <v>-2.9474955157229532E-2</v>
      </c>
      <c r="W80" s="81">
        <f t="shared" si="30"/>
        <v>0.28819835866652288</v>
      </c>
      <c r="X80" s="74">
        <v>173009.5</v>
      </c>
      <c r="Y80" s="75">
        <f t="shared" si="23"/>
        <v>5.1437127189759568E-3</v>
      </c>
      <c r="Z80" s="76">
        <f t="shared" si="31"/>
        <v>0.31520410660538034</v>
      </c>
    </row>
    <row r="81" spans="1:26" ht="14.1" customHeight="1" x14ac:dyDescent="0.2">
      <c r="A81" s="73">
        <v>37591</v>
      </c>
      <c r="B81" s="73">
        <v>37653</v>
      </c>
      <c r="C81" s="82">
        <v>135423.48838594402</v>
      </c>
      <c r="D81" s="63">
        <f t="shared" si="16"/>
        <v>7.6846394060137158E-5</v>
      </c>
      <c r="E81" s="81">
        <f t="shared" si="24"/>
        <v>0.21264086897754164</v>
      </c>
      <c r="F81" s="84">
        <v>167891.56910569104</v>
      </c>
      <c r="G81" s="75">
        <f t="shared" si="17"/>
        <v>-2.8960930823444753E-2</v>
      </c>
      <c r="H81" s="75">
        <f t="shared" si="25"/>
        <v>0.18936050301304097</v>
      </c>
      <c r="I81" s="82">
        <v>144373.60294117648</v>
      </c>
      <c r="J81" s="63">
        <f t="shared" si="18"/>
        <v>-4.0242749193214689E-2</v>
      </c>
      <c r="K81" s="81">
        <f t="shared" si="26"/>
        <v>0.10997532806518739</v>
      </c>
      <c r="L81" s="84">
        <v>259453</v>
      </c>
      <c r="M81" s="75">
        <f t="shared" si="19"/>
        <v>-0.15581968008202562</v>
      </c>
      <c r="N81" s="75">
        <f t="shared" si="27"/>
        <v>3.2988584475826199E-2</v>
      </c>
      <c r="O81" s="82">
        <v>183956.72</v>
      </c>
      <c r="P81" s="63">
        <f t="shared" si="20"/>
        <v>5.6393026034401217E-2</v>
      </c>
      <c r="Q81" s="81">
        <f t="shared" si="28"/>
        <v>0.29061813905472711</v>
      </c>
      <c r="R81" s="84">
        <v>67195.149999999994</v>
      </c>
      <c r="S81" s="75">
        <f t="shared" si="21"/>
        <v>2.0518284533600939E-2</v>
      </c>
      <c r="T81" s="75">
        <f t="shared" si="29"/>
        <v>0.2463498151361645</v>
      </c>
      <c r="U81" s="82">
        <v>67157.208333333328</v>
      </c>
      <c r="V81" s="63">
        <f t="shared" si="22"/>
        <v>-3.1281240871905758E-2</v>
      </c>
      <c r="W81" s="81">
        <f t="shared" si="30"/>
        <v>0.25703063296700357</v>
      </c>
      <c r="X81" s="74">
        <v>173321.55555555556</v>
      </c>
      <c r="Y81" s="75">
        <f t="shared" si="23"/>
        <v>1.803690291894755E-3</v>
      </c>
      <c r="Z81" s="76">
        <f t="shared" si="31"/>
        <v>0.27037811827853719</v>
      </c>
    </row>
    <row r="82" spans="1:26" ht="14.1" customHeight="1" x14ac:dyDescent="0.2">
      <c r="A82" s="73">
        <v>37622</v>
      </c>
      <c r="B82" s="73">
        <v>37681</v>
      </c>
      <c r="C82" s="82">
        <v>138085.40634920634</v>
      </c>
      <c r="D82" s="63">
        <f t="shared" si="16"/>
        <v>1.9656250145293264E-2</v>
      </c>
      <c r="E82" s="81">
        <f t="shared" si="24"/>
        <v>0.2113211070345562</v>
      </c>
      <c r="F82" s="84">
        <v>165650.54298642534</v>
      </c>
      <c r="G82" s="75">
        <f t="shared" si="17"/>
        <v>-1.3348056315174106E-2</v>
      </c>
      <c r="H82" s="75">
        <f t="shared" si="25"/>
        <v>0.16889981085765693</v>
      </c>
      <c r="I82" s="82">
        <v>155862.39436619717</v>
      </c>
      <c r="J82" s="63">
        <f t="shared" si="18"/>
        <v>7.9576814535145202E-2</v>
      </c>
      <c r="K82" s="81">
        <f t="shared" si="26"/>
        <v>0.1869121340301878</v>
      </c>
      <c r="L82" s="84">
        <v>272043.79487179487</v>
      </c>
      <c r="M82" s="75">
        <f t="shared" si="19"/>
        <v>4.8528230052436783E-2</v>
      </c>
      <c r="N82" s="75">
        <f t="shared" si="27"/>
        <v>0.15541545734193374</v>
      </c>
      <c r="O82" s="82">
        <v>186556</v>
      </c>
      <c r="P82" s="63">
        <f t="shared" si="20"/>
        <v>1.4129845324487134E-2</v>
      </c>
      <c r="Q82" s="81">
        <f t="shared" si="28"/>
        <v>0.18066624475001447</v>
      </c>
      <c r="R82" s="84">
        <v>69901.195652173919</v>
      </c>
      <c r="S82" s="75">
        <f t="shared" si="21"/>
        <v>4.0271442986196559E-2</v>
      </c>
      <c r="T82" s="75">
        <f t="shared" si="29"/>
        <v>0.23728732718449863</v>
      </c>
      <c r="U82" s="82">
        <v>67712.227272727279</v>
      </c>
      <c r="V82" s="63">
        <f t="shared" si="22"/>
        <v>8.2644730650376363E-3</v>
      </c>
      <c r="W82" s="81">
        <f t="shared" si="30"/>
        <v>9.909154286904065E-2</v>
      </c>
      <c r="X82" s="74">
        <v>178524.28571428571</v>
      </c>
      <c r="Y82" s="75">
        <f t="shared" si="23"/>
        <v>3.0017790586136739E-2</v>
      </c>
      <c r="Z82" s="76">
        <f t="shared" si="31"/>
        <v>0.17433094501399515</v>
      </c>
    </row>
    <row r="83" spans="1:26" ht="14.1" customHeight="1" x14ac:dyDescent="0.2">
      <c r="A83" s="73">
        <v>37653</v>
      </c>
      <c r="B83" s="73">
        <v>37712</v>
      </c>
      <c r="C83" s="82">
        <v>144322.76678932842</v>
      </c>
      <c r="D83" s="63">
        <f t="shared" si="16"/>
        <v>4.517030876056749E-2</v>
      </c>
      <c r="E83" s="81">
        <f t="shared" si="24"/>
        <v>0.20905023380181165</v>
      </c>
      <c r="F83" s="84">
        <v>167729.83103448275</v>
      </c>
      <c r="G83" s="75">
        <f t="shared" si="17"/>
        <v>1.2552256156671993E-2</v>
      </c>
      <c r="H83" s="75">
        <f t="shared" si="25"/>
        <v>0.14488577563541849</v>
      </c>
      <c r="I83" s="82">
        <v>162107.9</v>
      </c>
      <c r="J83" s="63">
        <f t="shared" si="18"/>
        <v>4.0070638329404051E-2</v>
      </c>
      <c r="K83" s="81">
        <f t="shared" si="26"/>
        <v>0.15712784429559012</v>
      </c>
      <c r="L83" s="84">
        <v>278972.83870967739</v>
      </c>
      <c r="M83" s="75">
        <f t="shared" si="19"/>
        <v>2.5470324883344331E-2</v>
      </c>
      <c r="N83" s="75">
        <f t="shared" si="27"/>
        <v>0.1948933483062969</v>
      </c>
      <c r="O83" s="82">
        <v>189355.17142857143</v>
      </c>
      <c r="P83" s="63">
        <f t="shared" si="20"/>
        <v>1.5004456723833215E-2</v>
      </c>
      <c r="Q83" s="81">
        <f t="shared" si="28"/>
        <v>0.16439131521284467</v>
      </c>
      <c r="R83" s="84">
        <v>72987.578947368427</v>
      </c>
      <c r="S83" s="75">
        <f t="shared" si="21"/>
        <v>4.4153512202455669E-2</v>
      </c>
      <c r="T83" s="75">
        <f t="shared" si="29"/>
        <v>0.23134854744378308</v>
      </c>
      <c r="U83" s="82">
        <v>72369.8125</v>
      </c>
      <c r="V83" s="63">
        <f t="shared" si="22"/>
        <v>6.8784995190206644E-2</v>
      </c>
      <c r="W83" s="81">
        <f t="shared" si="30"/>
        <v>0.13161524408677261</v>
      </c>
      <c r="X83" s="74">
        <v>189261.21052631579</v>
      </c>
      <c r="Y83" s="75">
        <f t="shared" si="23"/>
        <v>6.0142656608713096E-2</v>
      </c>
      <c r="Z83" s="76">
        <f t="shared" si="31"/>
        <v>0.31175749238647521</v>
      </c>
    </row>
    <row r="84" spans="1:26" ht="14.1" customHeight="1" x14ac:dyDescent="0.2">
      <c r="A84" s="73">
        <v>37681</v>
      </c>
      <c r="B84" s="73">
        <v>37742</v>
      </c>
      <c r="C84" s="82">
        <v>149244.57311405076</v>
      </c>
      <c r="D84" s="63">
        <f t="shared" si="16"/>
        <v>3.4102771407555021E-2</v>
      </c>
      <c r="E84" s="81">
        <f t="shared" si="24"/>
        <v>0.18870793226350524</v>
      </c>
      <c r="F84" s="84">
        <v>178689.60759493671</v>
      </c>
      <c r="G84" s="75">
        <f t="shared" si="17"/>
        <v>6.5341844637050839E-2</v>
      </c>
      <c r="H84" s="75">
        <f t="shared" si="25"/>
        <v>0.19736847617885078</v>
      </c>
      <c r="I84" s="82">
        <v>167942.15929203539</v>
      </c>
      <c r="J84" s="63">
        <f t="shared" si="18"/>
        <v>3.5989975146401898E-2</v>
      </c>
      <c r="K84" s="81">
        <f t="shared" si="26"/>
        <v>0.14451126151633953</v>
      </c>
      <c r="L84" s="84">
        <v>304525.70512820513</v>
      </c>
      <c r="M84" s="75">
        <f t="shared" si="19"/>
        <v>9.1596251938778073E-2</v>
      </c>
      <c r="N84" s="75">
        <f t="shared" si="27"/>
        <v>0.20706161298269032</v>
      </c>
      <c r="O84" s="82">
        <v>188059.31707317074</v>
      </c>
      <c r="P84" s="63">
        <f t="shared" si="20"/>
        <v>-6.8435118281916507E-3</v>
      </c>
      <c r="Q84" s="81">
        <f t="shared" si="28"/>
        <v>6.2814906749764754E-2</v>
      </c>
      <c r="R84" s="84">
        <v>73778.26760563381</v>
      </c>
      <c r="S84" s="75">
        <f t="shared" si="21"/>
        <v>1.0833194766407539E-2</v>
      </c>
      <c r="T84" s="75">
        <f t="shared" si="29"/>
        <v>0.20701277012718533</v>
      </c>
      <c r="U84" s="82">
        <v>76134.926829268297</v>
      </c>
      <c r="V84" s="63">
        <f t="shared" si="22"/>
        <v>5.2026034049325487E-2</v>
      </c>
      <c r="W84" s="81">
        <f t="shared" si="30"/>
        <v>0.16228037385464322</v>
      </c>
      <c r="X84" s="74">
        <v>180928.74193548388</v>
      </c>
      <c r="Y84" s="75">
        <f t="shared" si="23"/>
        <v>-4.4026288153077853E-2</v>
      </c>
      <c r="Z84" s="76">
        <f t="shared" si="31"/>
        <v>0.29098282707607082</v>
      </c>
    </row>
    <row r="85" spans="1:26" ht="14.1" customHeight="1" x14ac:dyDescent="0.2">
      <c r="A85" s="73">
        <v>37712</v>
      </c>
      <c r="B85" s="73">
        <v>37773</v>
      </c>
      <c r="C85" s="82">
        <v>154012.63331280788</v>
      </c>
      <c r="D85" s="63">
        <f t="shared" si="16"/>
        <v>3.1947963663063517E-2</v>
      </c>
      <c r="E85" s="81">
        <f t="shared" si="24"/>
        <v>0.14430714398660882</v>
      </c>
      <c r="F85" s="84">
        <v>184284.92116182574</v>
      </c>
      <c r="G85" s="75">
        <f t="shared" si="17"/>
        <v>3.1313032930111895E-2</v>
      </c>
      <c r="H85" s="75">
        <f t="shared" si="25"/>
        <v>0.11196798650834117</v>
      </c>
      <c r="I85" s="82">
        <v>163189.82442748093</v>
      </c>
      <c r="J85" s="63">
        <f t="shared" si="18"/>
        <v>-2.8297450054161843E-2</v>
      </c>
      <c r="K85" s="81">
        <f t="shared" si="26"/>
        <v>7.4768015578385194E-2</v>
      </c>
      <c r="L85" s="84">
        <v>302265.46250000002</v>
      </c>
      <c r="M85" s="75">
        <f t="shared" si="19"/>
        <v>-7.4221735313068082E-3</v>
      </c>
      <c r="N85" s="75">
        <f t="shared" si="27"/>
        <v>0.13803693668199912</v>
      </c>
      <c r="O85" s="82">
        <v>193107.19230769231</v>
      </c>
      <c r="P85" s="63">
        <f t="shared" si="20"/>
        <v>2.6841931115582751E-2</v>
      </c>
      <c r="Q85" s="81">
        <f t="shared" si="28"/>
        <v>8.0588674314216791E-2</v>
      </c>
      <c r="R85" s="84">
        <v>76874.975308641981</v>
      </c>
      <c r="S85" s="75">
        <f t="shared" si="21"/>
        <v>4.1973169112088371E-2</v>
      </c>
      <c r="T85" s="75">
        <f t="shared" si="29"/>
        <v>0.19218973967695985</v>
      </c>
      <c r="U85" s="82">
        <v>79331.666666666672</v>
      </c>
      <c r="V85" s="63">
        <f t="shared" si="22"/>
        <v>4.1987823073200481E-2</v>
      </c>
      <c r="W85" s="81">
        <f t="shared" si="30"/>
        <v>0.20622450260883207</v>
      </c>
      <c r="X85" s="74">
        <v>181268.59459459459</v>
      </c>
      <c r="Y85" s="75">
        <f t="shared" si="23"/>
        <v>1.8783785012548293E-3</v>
      </c>
      <c r="Z85" s="76">
        <f t="shared" si="31"/>
        <v>0.27307920172919897</v>
      </c>
    </row>
    <row r="86" spans="1:26" ht="14.1" customHeight="1" x14ac:dyDescent="0.2">
      <c r="A86" s="73">
        <v>37742</v>
      </c>
      <c r="B86" s="73">
        <v>37803</v>
      </c>
      <c r="C86" s="82">
        <v>156234.88928150767</v>
      </c>
      <c r="D86" s="63">
        <f t="shared" si="16"/>
        <v>1.4429049883111E-2</v>
      </c>
      <c r="E86" s="81">
        <f t="shared" si="24"/>
        <v>0.12812274841165072</v>
      </c>
      <c r="F86" s="84">
        <v>183384.666015625</v>
      </c>
      <c r="G86" s="75">
        <f t="shared" si="17"/>
        <v>-4.8851264689757645E-3</v>
      </c>
      <c r="H86" s="75">
        <f t="shared" si="25"/>
        <v>5.5182946640258468E-2</v>
      </c>
      <c r="I86" s="82">
        <v>172031.97202797202</v>
      </c>
      <c r="J86" s="63">
        <f t="shared" si="18"/>
        <v>5.4183204323627443E-2</v>
      </c>
      <c r="K86" s="81">
        <f t="shared" si="26"/>
        <v>0.11655238969504644</v>
      </c>
      <c r="L86" s="84">
        <v>325398.4266666667</v>
      </c>
      <c r="M86" s="75">
        <f t="shared" si="19"/>
        <v>7.6531946373683546E-2</v>
      </c>
      <c r="N86" s="75">
        <f t="shared" si="27"/>
        <v>0.1692674605469846</v>
      </c>
      <c r="O86" s="82">
        <v>192490.86666666667</v>
      </c>
      <c r="P86" s="63">
        <f t="shared" si="20"/>
        <v>-3.1916244737462129E-3</v>
      </c>
      <c r="Q86" s="81">
        <f t="shared" si="28"/>
        <v>7.7506485041282103E-2</v>
      </c>
      <c r="R86" s="84">
        <v>77799.595238095237</v>
      </c>
      <c r="S86" s="75">
        <f t="shared" si="21"/>
        <v>1.2027580181210418E-2</v>
      </c>
      <c r="T86" s="75">
        <f t="shared" si="29"/>
        <v>0.18527931935893371</v>
      </c>
      <c r="U86" s="82">
        <v>79728.666666666672</v>
      </c>
      <c r="V86" s="63">
        <f t="shared" si="22"/>
        <v>5.0043068131684354E-3</v>
      </c>
      <c r="W86" s="81">
        <f t="shared" si="30"/>
        <v>0.18082907472596466</v>
      </c>
      <c r="X86" s="74">
        <v>170186.70731707316</v>
      </c>
      <c r="Y86" s="75">
        <f t="shared" si="23"/>
        <v>-6.11351751377891E-2</v>
      </c>
      <c r="Z86" s="76">
        <f t="shared" si="31"/>
        <v>0.1415702240579042</v>
      </c>
    </row>
    <row r="87" spans="1:26" ht="14.1" customHeight="1" x14ac:dyDescent="0.2">
      <c r="A87" s="73">
        <v>37773</v>
      </c>
      <c r="B87" s="73">
        <v>37834</v>
      </c>
      <c r="C87" s="82">
        <v>155086.7442759441</v>
      </c>
      <c r="D87" s="63">
        <f t="shared" si="16"/>
        <v>-7.3488387315000514E-3</v>
      </c>
      <c r="E87" s="81">
        <f t="shared" si="24"/>
        <v>0.11655612082897338</v>
      </c>
      <c r="F87" s="84">
        <v>182292.01590457256</v>
      </c>
      <c r="G87" s="75">
        <f t="shared" si="17"/>
        <v>-5.958241410213394E-3</v>
      </c>
      <c r="H87" s="75">
        <f t="shared" si="25"/>
        <v>4.6801425750297554E-2</v>
      </c>
      <c r="I87" s="82">
        <v>170053.16546762589</v>
      </c>
      <c r="J87" s="63">
        <f t="shared" si="18"/>
        <v>-1.1502551165456509E-2</v>
      </c>
      <c r="K87" s="81">
        <f t="shared" si="26"/>
        <v>3.9649068634892259E-2</v>
      </c>
      <c r="L87" s="84">
        <v>334924.22580645164</v>
      </c>
      <c r="M87" s="75">
        <f t="shared" si="19"/>
        <v>2.9274263054575256E-2</v>
      </c>
      <c r="N87" s="75">
        <f t="shared" si="27"/>
        <v>0.14829850792488641</v>
      </c>
      <c r="O87" s="82">
        <v>194972.94029850746</v>
      </c>
      <c r="P87" s="63">
        <f t="shared" si="20"/>
        <v>1.2894500787608454E-2</v>
      </c>
      <c r="Q87" s="81">
        <f t="shared" si="28"/>
        <v>0.10853116288199915</v>
      </c>
      <c r="R87" s="84">
        <v>77661.888888888891</v>
      </c>
      <c r="S87" s="75">
        <f t="shared" si="21"/>
        <v>-1.7700136971782188E-3</v>
      </c>
      <c r="T87" s="75">
        <f t="shared" si="29"/>
        <v>0.17746220040812211</v>
      </c>
      <c r="U87" s="82">
        <v>78479.553191489365</v>
      </c>
      <c r="V87" s="63">
        <f t="shared" si="22"/>
        <v>-1.5667055870878355E-2</v>
      </c>
      <c r="W87" s="81">
        <f t="shared" si="30"/>
        <v>0.17869474697503129</v>
      </c>
      <c r="X87" s="74">
        <v>173843.78125</v>
      </c>
      <c r="Y87" s="75">
        <f t="shared" si="23"/>
        <v>2.1488599142548637E-2</v>
      </c>
      <c r="Z87" s="76">
        <f t="shared" si="31"/>
        <v>8.3251811138487231E-2</v>
      </c>
    </row>
    <row r="88" spans="1:26" ht="14.1" customHeight="1" x14ac:dyDescent="0.2">
      <c r="A88" s="73">
        <v>37803</v>
      </c>
      <c r="B88" s="73">
        <v>37865</v>
      </c>
      <c r="C88" s="82">
        <v>152479.22455371125</v>
      </c>
      <c r="D88" s="63">
        <f t="shared" si="16"/>
        <v>-1.6813298482772465E-2</v>
      </c>
      <c r="E88" s="81">
        <f t="shared" si="24"/>
        <v>0.13031297138000641</v>
      </c>
      <c r="F88" s="84">
        <v>178383.9391304348</v>
      </c>
      <c r="G88" s="75">
        <f t="shared" si="17"/>
        <v>-2.1438551517163451E-2</v>
      </c>
      <c r="H88" s="75">
        <f t="shared" si="25"/>
        <v>8.5980239265541769E-2</v>
      </c>
      <c r="I88" s="82">
        <v>181893.79527559056</v>
      </c>
      <c r="J88" s="63">
        <f t="shared" si="18"/>
        <v>6.9628987942708109E-2</v>
      </c>
      <c r="K88" s="81">
        <f t="shared" si="26"/>
        <v>9.6408309216764687E-2</v>
      </c>
      <c r="L88" s="84">
        <v>338569.29032258067</v>
      </c>
      <c r="M88" s="75">
        <f t="shared" si="19"/>
        <v>1.0883251300655372E-2</v>
      </c>
      <c r="N88" s="75">
        <f t="shared" si="27"/>
        <v>0.10582739551511788</v>
      </c>
      <c r="O88" s="82">
        <v>194602.84745762713</v>
      </c>
      <c r="P88" s="63">
        <f t="shared" si="20"/>
        <v>-1.8981754099502979E-3</v>
      </c>
      <c r="Q88" s="81">
        <f t="shared" si="28"/>
        <v>0.10805495631139905</v>
      </c>
      <c r="R88" s="84">
        <v>75403.375</v>
      </c>
      <c r="S88" s="75">
        <f t="shared" si="21"/>
        <v>-2.9081366951042797E-2</v>
      </c>
      <c r="T88" s="75">
        <f t="shared" si="29"/>
        <v>0.16421439415176908</v>
      </c>
      <c r="U88" s="82">
        <v>80392.933333333334</v>
      </c>
      <c r="V88" s="63">
        <f t="shared" si="22"/>
        <v>2.4380619716008578E-2</v>
      </c>
      <c r="W88" s="81">
        <f t="shared" si="30"/>
        <v>0.17750313773861714</v>
      </c>
      <c r="X88" s="74">
        <v>182328.37837837837</v>
      </c>
      <c r="Y88" s="75">
        <f t="shared" si="23"/>
        <v>4.8805870807520524E-2</v>
      </c>
      <c r="Z88" s="76">
        <f t="shared" si="31"/>
        <v>0.17443565699872021</v>
      </c>
    </row>
    <row r="89" spans="1:26" ht="14.1" customHeight="1" x14ac:dyDescent="0.2">
      <c r="A89" s="73">
        <v>37834</v>
      </c>
      <c r="B89" s="73">
        <v>37895</v>
      </c>
      <c r="C89" s="82">
        <v>151851.54905720678</v>
      </c>
      <c r="D89" s="63">
        <f t="shared" si="16"/>
        <v>-4.1164656912546782E-3</v>
      </c>
      <c r="E89" s="81">
        <f t="shared" si="24"/>
        <v>0.13145604626078122</v>
      </c>
      <c r="F89" s="84">
        <v>182150.19638826186</v>
      </c>
      <c r="G89" s="75">
        <f t="shared" si="17"/>
        <v>2.11132082640757E-2</v>
      </c>
      <c r="H89" s="75">
        <f t="shared" si="25"/>
        <v>0.12023093354341974</v>
      </c>
      <c r="I89" s="82">
        <v>179245.78861788617</v>
      </c>
      <c r="J89" s="63">
        <f t="shared" si="18"/>
        <v>-1.4557982330801078E-2</v>
      </c>
      <c r="K89" s="81">
        <f t="shared" si="26"/>
        <v>9.6343548408360791E-2</v>
      </c>
      <c r="L89" s="84">
        <v>321063.45454545453</v>
      </c>
      <c r="M89" s="75">
        <f t="shared" si="19"/>
        <v>-5.1705326730746903E-2</v>
      </c>
      <c r="N89" s="75">
        <f t="shared" si="27"/>
        <v>2.2098100858958691E-2</v>
      </c>
      <c r="O89" s="82">
        <v>192593.90909090909</v>
      </c>
      <c r="P89" s="63">
        <f t="shared" si="20"/>
        <v>-1.0323273235534058E-2</v>
      </c>
      <c r="Q89" s="81">
        <f t="shared" si="28"/>
        <v>0.1060842944970346</v>
      </c>
      <c r="R89" s="84">
        <v>76220.205128205125</v>
      </c>
      <c r="S89" s="75">
        <f t="shared" si="21"/>
        <v>1.0832805934815504E-2</v>
      </c>
      <c r="T89" s="75">
        <f t="shared" si="29"/>
        <v>0.18431702032244957</v>
      </c>
      <c r="U89" s="82">
        <v>83624.952380952382</v>
      </c>
      <c r="V89" s="63">
        <f t="shared" si="22"/>
        <v>4.020277546308848E-2</v>
      </c>
      <c r="W89" s="81">
        <f t="shared" si="30"/>
        <v>0.20145080676582494</v>
      </c>
      <c r="X89" s="74">
        <v>194295.66666666666</v>
      </c>
      <c r="Y89" s="75">
        <f t="shared" si="23"/>
        <v>6.5635905911767045E-2</v>
      </c>
      <c r="Z89" s="76">
        <f t="shared" si="31"/>
        <v>0.223308367283787</v>
      </c>
    </row>
    <row r="90" spans="1:26" ht="14.1" customHeight="1" x14ac:dyDescent="0.2">
      <c r="A90" s="73">
        <v>37865</v>
      </c>
      <c r="B90" s="73">
        <v>37926</v>
      </c>
      <c r="C90" s="82">
        <v>155370.09061593036</v>
      </c>
      <c r="D90" s="63">
        <f t="shared" si="16"/>
        <v>2.3170929638643534E-2</v>
      </c>
      <c r="E90" s="81">
        <f t="shared" si="24"/>
        <v>0.14910182543838224</v>
      </c>
      <c r="F90" s="84">
        <v>189619.44859813084</v>
      </c>
      <c r="G90" s="75">
        <f t="shared" si="17"/>
        <v>4.1006006899646286E-2</v>
      </c>
      <c r="H90" s="75">
        <f t="shared" si="25"/>
        <v>0.11932290471906715</v>
      </c>
      <c r="I90" s="82">
        <v>182247.93846153846</v>
      </c>
      <c r="J90" s="63">
        <f t="shared" si="18"/>
        <v>1.6748788726368646E-2</v>
      </c>
      <c r="K90" s="81">
        <f t="shared" si="26"/>
        <v>0.16961486320261954</v>
      </c>
      <c r="L90" s="84">
        <v>302779.03896103898</v>
      </c>
      <c r="M90" s="75">
        <f t="shared" si="19"/>
        <v>-5.6949538558668134E-2</v>
      </c>
      <c r="N90" s="75">
        <f t="shared" si="27"/>
        <v>-5.2713611825975892E-2</v>
      </c>
      <c r="O90" s="82">
        <v>189393.03921568627</v>
      </c>
      <c r="P90" s="63">
        <f t="shared" si="20"/>
        <v>-1.6619787667905617E-2</v>
      </c>
      <c r="Q90" s="81">
        <f t="shared" si="28"/>
        <v>0.11803546755899252</v>
      </c>
      <c r="R90" s="84">
        <v>77888.726190476184</v>
      </c>
      <c r="S90" s="75">
        <f t="shared" si="21"/>
        <v>2.189079732158361E-2</v>
      </c>
      <c r="T90" s="75">
        <f t="shared" si="29"/>
        <v>0.19511368051358846</v>
      </c>
      <c r="U90" s="82">
        <v>86375.769230769234</v>
      </c>
      <c r="V90" s="63">
        <f t="shared" si="22"/>
        <v>3.2894689581233427E-2</v>
      </c>
      <c r="W90" s="81">
        <f t="shared" si="30"/>
        <v>0.18526170867959557</v>
      </c>
      <c r="X90" s="74">
        <v>188474.12903225806</v>
      </c>
      <c r="Y90" s="75">
        <f t="shared" si="23"/>
        <v>-2.9962261816142366E-2</v>
      </c>
      <c r="Z90" s="76">
        <f t="shared" si="31"/>
        <v>0.14785087359640325</v>
      </c>
    </row>
    <row r="91" spans="1:26" ht="14.1" customHeight="1" x14ac:dyDescent="0.2">
      <c r="A91" s="73">
        <v>37895</v>
      </c>
      <c r="B91" s="73">
        <v>37956</v>
      </c>
      <c r="C91" s="82">
        <v>156352.99689226519</v>
      </c>
      <c r="D91" s="63">
        <f t="shared" si="16"/>
        <v>6.3262258034240126E-3</v>
      </c>
      <c r="E91" s="81">
        <f t="shared" si="24"/>
        <v>0.14936930063817266</v>
      </c>
      <c r="F91" s="84">
        <v>191441.92211055275</v>
      </c>
      <c r="G91" s="75">
        <f t="shared" si="17"/>
        <v>9.611216180067883E-3</v>
      </c>
      <c r="H91" s="75">
        <f t="shared" si="25"/>
        <v>0.12154302885092094</v>
      </c>
      <c r="I91" s="82">
        <v>173894.84210526315</v>
      </c>
      <c r="J91" s="63">
        <f t="shared" si="18"/>
        <v>-4.5833694618379162E-2</v>
      </c>
      <c r="K91" s="81">
        <f t="shared" si="26"/>
        <v>0.14190969711812862</v>
      </c>
      <c r="L91" s="84">
        <v>288797.04761904763</v>
      </c>
      <c r="M91" s="75">
        <f t="shared" si="19"/>
        <v>-4.6178861621231748E-2</v>
      </c>
      <c r="N91" s="75">
        <f t="shared" si="27"/>
        <v>-8.2491553809590723E-2</v>
      </c>
      <c r="O91" s="82">
        <v>189759.44230769231</v>
      </c>
      <c r="P91" s="63">
        <f t="shared" si="20"/>
        <v>1.9346175209151717E-3</v>
      </c>
      <c r="Q91" s="81">
        <f t="shared" si="28"/>
        <v>0.1079325036695129</v>
      </c>
      <c r="R91" s="84">
        <v>79370.381578947374</v>
      </c>
      <c r="S91" s="75">
        <f t="shared" si="21"/>
        <v>1.9022719473519301E-2</v>
      </c>
      <c r="T91" s="75">
        <f t="shared" si="29"/>
        <v>0.21393500836809998</v>
      </c>
      <c r="U91" s="82">
        <v>85645.241379310348</v>
      </c>
      <c r="V91" s="63">
        <f t="shared" si="22"/>
        <v>-8.4575553765217082E-3</v>
      </c>
      <c r="W91" s="81">
        <f t="shared" si="30"/>
        <v>0.19898861706864102</v>
      </c>
      <c r="X91" s="74">
        <v>180375.8</v>
      </c>
      <c r="Y91" s="75">
        <f t="shared" si="23"/>
        <v>-4.2967854919080284E-2</v>
      </c>
      <c r="Z91" s="76">
        <f t="shared" si="31"/>
        <v>4.7940149510029562E-2</v>
      </c>
    </row>
    <row r="92" spans="1:26" ht="14.1" customHeight="1" x14ac:dyDescent="0.2">
      <c r="A92" s="73">
        <v>37926</v>
      </c>
      <c r="B92" s="73">
        <v>37987</v>
      </c>
      <c r="C92" s="82">
        <v>154014.03702010968</v>
      </c>
      <c r="D92" s="63">
        <f t="shared" si="16"/>
        <v>-1.4959482188673157E-2</v>
      </c>
      <c r="E92" s="81">
        <f t="shared" si="24"/>
        <v>0.13736453165739082</v>
      </c>
      <c r="F92" s="84">
        <v>189067.6476510067</v>
      </c>
      <c r="G92" s="75">
        <f t="shared" si="17"/>
        <v>-1.240206133207844E-2</v>
      </c>
      <c r="H92" s="75">
        <f t="shared" si="25"/>
        <v>9.351573497332466E-2</v>
      </c>
      <c r="I92" s="82">
        <v>170038.29670329671</v>
      </c>
      <c r="J92" s="63">
        <f t="shared" si="18"/>
        <v>-2.2177457107278475E-2</v>
      </c>
      <c r="K92" s="81">
        <f t="shared" si="26"/>
        <v>0.13036929778857731</v>
      </c>
      <c r="L92" s="84">
        <v>269028.89189189189</v>
      </c>
      <c r="M92" s="75">
        <f t="shared" si="19"/>
        <v>-6.8449992443246566E-2</v>
      </c>
      <c r="N92" s="75">
        <f t="shared" si="27"/>
        <v>-0.12466267098674733</v>
      </c>
      <c r="O92" s="82">
        <v>194602.36111111112</v>
      </c>
      <c r="P92" s="63">
        <f t="shared" si="20"/>
        <v>2.5521358750444145E-2</v>
      </c>
      <c r="Q92" s="81">
        <f t="shared" si="28"/>
        <v>0.11752686788286937</v>
      </c>
      <c r="R92" s="84">
        <v>80756.563636363629</v>
      </c>
      <c r="S92" s="75">
        <f t="shared" si="21"/>
        <v>1.7464727141792258E-2</v>
      </c>
      <c r="T92" s="75">
        <f t="shared" si="29"/>
        <v>0.22648062824490145</v>
      </c>
      <c r="U92" s="82">
        <v>84025.28571428571</v>
      </c>
      <c r="V92" s="63">
        <f t="shared" si="22"/>
        <v>-1.8914718890803206E-2</v>
      </c>
      <c r="W92" s="81">
        <f t="shared" si="30"/>
        <v>0.2120347544602339</v>
      </c>
      <c r="X92" s="74">
        <v>182493.63636363635</v>
      </c>
      <c r="Y92" s="75">
        <f t="shared" si="23"/>
        <v>1.1741244466477063E-2</v>
      </c>
      <c r="Z92" s="76">
        <f t="shared" si="31"/>
        <v>5.4818587208427028E-2</v>
      </c>
    </row>
    <row r="93" spans="1:26" ht="14.1" customHeight="1" x14ac:dyDescent="0.2">
      <c r="A93" s="73">
        <v>37956</v>
      </c>
      <c r="B93" s="73">
        <v>38018</v>
      </c>
      <c r="C93" s="82">
        <v>150838.17664851784</v>
      </c>
      <c r="D93" s="63">
        <f t="shared" si="16"/>
        <v>-2.0620590389284876E-2</v>
      </c>
      <c r="E93" s="81">
        <f t="shared" si="24"/>
        <v>0.11382581002967096</v>
      </c>
      <c r="F93" s="84">
        <v>174051.42990654206</v>
      </c>
      <c r="G93" s="75">
        <f t="shared" si="17"/>
        <v>-7.9422460325854094E-2</v>
      </c>
      <c r="H93" s="75">
        <f t="shared" si="25"/>
        <v>3.6689518322228887E-2</v>
      </c>
      <c r="I93" s="82">
        <v>168327.69354838709</v>
      </c>
      <c r="J93" s="63">
        <f t="shared" si="18"/>
        <v>-1.006010521203049E-2</v>
      </c>
      <c r="K93" s="81">
        <f t="shared" si="26"/>
        <v>0.16591738461338013</v>
      </c>
      <c r="L93" s="84">
        <v>275518.92307692306</v>
      </c>
      <c r="M93" s="75">
        <f t="shared" si="19"/>
        <v>2.4123918956775681E-2</v>
      </c>
      <c r="N93" s="75">
        <f t="shared" si="27"/>
        <v>6.1922286799239501E-2</v>
      </c>
      <c r="O93" s="82">
        <v>203406</v>
      </c>
      <c r="P93" s="63">
        <f t="shared" si="20"/>
        <v>4.5239116517513889E-2</v>
      </c>
      <c r="Q93" s="81">
        <f t="shared" si="28"/>
        <v>0.10572747763713108</v>
      </c>
      <c r="R93" s="84">
        <v>82618.102564102563</v>
      </c>
      <c r="S93" s="75">
        <f t="shared" si="21"/>
        <v>2.3051239972532889E-2</v>
      </c>
      <c r="T93" s="75">
        <f t="shared" si="29"/>
        <v>0.22952478808519028</v>
      </c>
      <c r="U93" s="82">
        <v>81335.8125</v>
      </c>
      <c r="V93" s="63">
        <f t="shared" si="22"/>
        <v>-3.2007903233210344E-2</v>
      </c>
      <c r="W93" s="81">
        <f t="shared" si="30"/>
        <v>0.21112557413481925</v>
      </c>
      <c r="X93" s="74">
        <v>196092.25</v>
      </c>
      <c r="Y93" s="75">
        <f t="shared" si="23"/>
        <v>7.4515549732742992E-2</v>
      </c>
      <c r="Z93" s="76">
        <f t="shared" si="31"/>
        <v>0.13137831801391631</v>
      </c>
    </row>
    <row r="94" spans="1:26" ht="14.1" customHeight="1" x14ac:dyDescent="0.2">
      <c r="A94" s="73">
        <v>37987</v>
      </c>
      <c r="B94" s="73">
        <v>38047</v>
      </c>
      <c r="C94" s="82">
        <v>158958.30344827587</v>
      </c>
      <c r="D94" s="63">
        <f t="shared" si="16"/>
        <v>5.383336619534651E-2</v>
      </c>
      <c r="E94" s="81">
        <f t="shared" si="24"/>
        <v>0.15115932704925905</v>
      </c>
      <c r="F94" s="84">
        <v>187378.99574468084</v>
      </c>
      <c r="G94" s="75">
        <f t="shared" si="17"/>
        <v>7.6572573091155283E-2</v>
      </c>
      <c r="H94" s="75">
        <f t="shared" si="25"/>
        <v>0.13117042882277841</v>
      </c>
      <c r="I94" s="82">
        <v>181141.95833333334</v>
      </c>
      <c r="J94" s="63">
        <f t="shared" si="18"/>
        <v>7.6126895787725468E-2</v>
      </c>
      <c r="K94" s="81">
        <f t="shared" si="26"/>
        <v>0.16219155409445385</v>
      </c>
      <c r="L94" s="84">
        <v>327822.76190476189</v>
      </c>
      <c r="M94" s="75">
        <f t="shared" si="19"/>
        <v>0.18983755541624259</v>
      </c>
      <c r="N94" s="75">
        <f t="shared" si="27"/>
        <v>0.20503671866235273</v>
      </c>
      <c r="O94" s="82">
        <v>205766.52631578947</v>
      </c>
      <c r="P94" s="63">
        <f t="shared" si="20"/>
        <v>1.1604998455254423E-2</v>
      </c>
      <c r="Q94" s="81">
        <f t="shared" si="28"/>
        <v>0.10297458305168128</v>
      </c>
      <c r="R94" s="84">
        <v>85000.869565217392</v>
      </c>
      <c r="S94" s="75">
        <f t="shared" si="21"/>
        <v>2.8840737406987449E-2</v>
      </c>
      <c r="T94" s="75">
        <f t="shared" si="29"/>
        <v>0.21601452982548341</v>
      </c>
      <c r="U94" s="82">
        <v>87700.11538461539</v>
      </c>
      <c r="V94" s="63">
        <f t="shared" si="22"/>
        <v>7.8247240532765217E-2</v>
      </c>
      <c r="W94" s="81">
        <f t="shared" si="30"/>
        <v>0.29518875566420344</v>
      </c>
      <c r="X94" s="74">
        <v>204690.68421052632</v>
      </c>
      <c r="Y94" s="75">
        <f t="shared" si="23"/>
        <v>4.3848924220749819E-2</v>
      </c>
      <c r="Z94" s="76">
        <f t="shared" si="31"/>
        <v>0.14657052619786359</v>
      </c>
    </row>
    <row r="95" spans="1:26" ht="14.1" customHeight="1" x14ac:dyDescent="0.2">
      <c r="A95" s="73">
        <v>38018</v>
      </c>
      <c r="B95" s="73">
        <v>38078</v>
      </c>
      <c r="C95" s="82">
        <v>168236.79755892255</v>
      </c>
      <c r="D95" s="63">
        <f t="shared" si="16"/>
        <v>5.8370616126170782E-2</v>
      </c>
      <c r="E95" s="81">
        <f t="shared" si="24"/>
        <v>0.16569825607973576</v>
      </c>
      <c r="F95" s="84">
        <v>197731.1253644315</v>
      </c>
      <c r="G95" s="75">
        <f t="shared" si="17"/>
        <v>5.5247011964224102E-2</v>
      </c>
      <c r="H95" s="75">
        <f t="shared" si="25"/>
        <v>0.178866777274586</v>
      </c>
      <c r="I95" s="82">
        <v>189745.75324675324</v>
      </c>
      <c r="J95" s="63">
        <f t="shared" si="18"/>
        <v>4.7497526208629015E-2</v>
      </c>
      <c r="K95" s="81">
        <f t="shared" si="26"/>
        <v>0.17049047731019429</v>
      </c>
      <c r="L95" s="84">
        <v>339554.94285714283</v>
      </c>
      <c r="M95" s="75">
        <f t="shared" si="19"/>
        <v>3.5788182871173913E-2</v>
      </c>
      <c r="N95" s="75">
        <f t="shared" si="27"/>
        <v>0.21716129938553719</v>
      </c>
      <c r="O95" s="82">
        <v>212589.43333333332</v>
      </c>
      <c r="P95" s="63">
        <f t="shared" si="20"/>
        <v>3.3158488602138991E-2</v>
      </c>
      <c r="Q95" s="81">
        <f t="shared" si="28"/>
        <v>0.12270201932946057</v>
      </c>
      <c r="R95" s="84">
        <v>89346.981818181812</v>
      </c>
      <c r="S95" s="75">
        <f t="shared" si="21"/>
        <v>5.1130209316621711E-2</v>
      </c>
      <c r="T95" s="75">
        <f t="shared" si="29"/>
        <v>0.22413954684824122</v>
      </c>
      <c r="U95" s="82">
        <v>90217.794117647063</v>
      </c>
      <c r="V95" s="63">
        <f t="shared" si="22"/>
        <v>2.8707815514155355E-2</v>
      </c>
      <c r="W95" s="81">
        <f t="shared" si="30"/>
        <v>0.24662191321342819</v>
      </c>
      <c r="X95" s="74">
        <v>213102.74285714285</v>
      </c>
      <c r="Y95" s="75">
        <f t="shared" si="23"/>
        <v>4.1096441096286851E-2</v>
      </c>
      <c r="Z95" s="76">
        <f t="shared" si="31"/>
        <v>0.12597157264569026</v>
      </c>
    </row>
    <row r="96" spans="1:26" ht="14.1" customHeight="1" x14ac:dyDescent="0.2">
      <c r="A96" s="73">
        <v>38047</v>
      </c>
      <c r="B96" s="73">
        <v>38108</v>
      </c>
      <c r="C96" s="82">
        <v>172738.85090521831</v>
      </c>
      <c r="D96" s="63">
        <f t="shared" si="16"/>
        <v>2.6760217809774778E-2</v>
      </c>
      <c r="E96" s="81">
        <f t="shared" si="24"/>
        <v>0.15742132059444147</v>
      </c>
      <c r="F96" s="84">
        <v>209449.95539906103</v>
      </c>
      <c r="G96" s="75">
        <f t="shared" si="17"/>
        <v>5.9266491368169527E-2</v>
      </c>
      <c r="H96" s="75">
        <f t="shared" si="25"/>
        <v>0.17214402235329507</v>
      </c>
      <c r="I96" s="82">
        <v>185601.13684210528</v>
      </c>
      <c r="J96" s="63">
        <f t="shared" si="18"/>
        <v>-2.1842999559827492E-2</v>
      </c>
      <c r="K96" s="81">
        <f t="shared" si="26"/>
        <v>0.10514916340549485</v>
      </c>
      <c r="L96" s="84">
        <v>343169.36363636365</v>
      </c>
      <c r="M96" s="75">
        <f t="shared" si="19"/>
        <v>1.0644583020372966E-2</v>
      </c>
      <c r="N96" s="75">
        <f t="shared" si="27"/>
        <v>0.12689785412988219</v>
      </c>
      <c r="O96" s="82">
        <v>225781.87179487178</v>
      </c>
      <c r="P96" s="63">
        <f t="shared" si="20"/>
        <v>6.2055946312501664E-2</v>
      </c>
      <c r="Q96" s="81">
        <f t="shared" si="28"/>
        <v>0.20058859783598937</v>
      </c>
      <c r="R96" s="84">
        <v>90986.8</v>
      </c>
      <c r="S96" s="75">
        <f t="shared" si="21"/>
        <v>1.8353369620869531E-2</v>
      </c>
      <c r="T96" s="75">
        <f t="shared" si="29"/>
        <v>0.23324663146539004</v>
      </c>
      <c r="U96" s="82">
        <v>92868.46666666666</v>
      </c>
      <c r="V96" s="63">
        <f t="shared" si="22"/>
        <v>2.9380817553165128E-2</v>
      </c>
      <c r="W96" s="81">
        <f t="shared" si="30"/>
        <v>0.21978795454710465</v>
      </c>
      <c r="X96" s="74">
        <v>209365.69230769231</v>
      </c>
      <c r="Y96" s="75">
        <f t="shared" si="23"/>
        <v>-1.7536379397780633E-2</v>
      </c>
      <c r="Z96" s="76">
        <f t="shared" si="31"/>
        <v>0.15717210028657891</v>
      </c>
    </row>
    <row r="97" spans="1:26" ht="14.1" customHeight="1" x14ac:dyDescent="0.2">
      <c r="A97" s="73">
        <v>38078</v>
      </c>
      <c r="B97" s="73">
        <v>38139</v>
      </c>
      <c r="C97" s="82">
        <v>176481.78643384823</v>
      </c>
      <c r="D97" s="63">
        <f t="shared" si="16"/>
        <v>2.1668174293249631E-2</v>
      </c>
      <c r="E97" s="81">
        <f t="shared" si="24"/>
        <v>0.14589162354885721</v>
      </c>
      <c r="F97" s="84">
        <v>212870.86767895878</v>
      </c>
      <c r="G97" s="75">
        <f t="shared" si="17"/>
        <v>1.633283842615274E-2</v>
      </c>
      <c r="H97" s="75">
        <f t="shared" si="25"/>
        <v>0.15511820683381305</v>
      </c>
      <c r="I97" s="82">
        <v>190992.83333333334</v>
      </c>
      <c r="J97" s="63">
        <f t="shared" si="18"/>
        <v>2.9049910916304933E-2</v>
      </c>
      <c r="K97" s="81">
        <f t="shared" si="26"/>
        <v>0.17037219693932348</v>
      </c>
      <c r="L97" s="84">
        <v>339451.45238095237</v>
      </c>
      <c r="M97" s="75">
        <f t="shared" si="19"/>
        <v>-1.0834041873711509E-2</v>
      </c>
      <c r="N97" s="75">
        <f t="shared" si="27"/>
        <v>0.12302427665202509</v>
      </c>
      <c r="O97" s="82">
        <v>231885.42857142858</v>
      </c>
      <c r="P97" s="63">
        <f t="shared" si="20"/>
        <v>2.7032979787243505E-2</v>
      </c>
      <c r="Q97" s="81">
        <f t="shared" si="28"/>
        <v>0.20081197287539632</v>
      </c>
      <c r="R97" s="84">
        <v>91845.815384615387</v>
      </c>
      <c r="S97" s="75">
        <f t="shared" si="21"/>
        <v>9.4410989793616285E-3</v>
      </c>
      <c r="T97" s="75">
        <f t="shared" si="29"/>
        <v>0.19474269768370833</v>
      </c>
      <c r="U97" s="82">
        <v>93174.56</v>
      </c>
      <c r="V97" s="63">
        <f t="shared" si="22"/>
        <v>3.2959878021030509E-3</v>
      </c>
      <c r="W97" s="81">
        <f t="shared" si="30"/>
        <v>0.17449391793945246</v>
      </c>
      <c r="X97" s="74">
        <v>209208.35714285713</v>
      </c>
      <c r="Y97" s="75">
        <f t="shared" si="23"/>
        <v>-7.514849405410029E-4</v>
      </c>
      <c r="Z97" s="76">
        <f t="shared" si="31"/>
        <v>0.1541346012570437</v>
      </c>
    </row>
    <row r="98" spans="1:26" ht="14.1" customHeight="1" x14ac:dyDescent="0.2">
      <c r="A98" s="73">
        <v>38108</v>
      </c>
      <c r="B98" s="73">
        <v>38169</v>
      </c>
      <c r="C98" s="82">
        <v>176585.49884220972</v>
      </c>
      <c r="D98" s="63">
        <f t="shared" si="16"/>
        <v>5.8766635615614682E-4</v>
      </c>
      <c r="E98" s="81">
        <f t="shared" si="24"/>
        <v>0.13025649811185169</v>
      </c>
      <c r="F98" s="84">
        <v>210862.00434782609</v>
      </c>
      <c r="G98" s="75">
        <f t="shared" si="17"/>
        <v>-9.4370044761707961E-3</v>
      </c>
      <c r="H98" s="75">
        <f t="shared" si="25"/>
        <v>0.14983443779241568</v>
      </c>
      <c r="I98" s="82">
        <v>189164.35772357724</v>
      </c>
      <c r="J98" s="63">
        <f t="shared" si="18"/>
        <v>-9.5735299479270397E-3</v>
      </c>
      <c r="K98" s="81">
        <f t="shared" si="26"/>
        <v>9.9588381703951789E-2</v>
      </c>
      <c r="L98" s="84">
        <v>332307.84931506851</v>
      </c>
      <c r="M98" s="75">
        <f t="shared" si="19"/>
        <v>-2.1044550010841823E-2</v>
      </c>
      <c r="N98" s="75">
        <f t="shared" si="27"/>
        <v>2.1233730965391828E-2</v>
      </c>
      <c r="O98" s="82">
        <v>234795.28</v>
      </c>
      <c r="P98" s="63">
        <f t="shared" si="20"/>
        <v>1.2548660114169552E-2</v>
      </c>
      <c r="Q98" s="81">
        <f t="shared" si="28"/>
        <v>0.21977361350131597</v>
      </c>
      <c r="R98" s="84">
        <v>91122.343283582086</v>
      </c>
      <c r="S98" s="75">
        <f t="shared" si="21"/>
        <v>-7.8770284525612189E-3</v>
      </c>
      <c r="T98" s="75">
        <f t="shared" si="29"/>
        <v>0.17124443905799724</v>
      </c>
      <c r="U98" s="82">
        <v>93623.75</v>
      </c>
      <c r="V98" s="63">
        <f t="shared" si="22"/>
        <v>4.8209511265735472E-3</v>
      </c>
      <c r="W98" s="81">
        <f t="shared" si="30"/>
        <v>0.17427964011271557</v>
      </c>
      <c r="X98" s="74">
        <v>202167.15625</v>
      </c>
      <c r="Y98" s="75">
        <f t="shared" si="23"/>
        <v>-3.3656403544381708E-2</v>
      </c>
      <c r="Z98" s="76">
        <f t="shared" si="31"/>
        <v>0.18791390606872937</v>
      </c>
    </row>
    <row r="99" spans="1:26" ht="14.1" customHeight="1" x14ac:dyDescent="0.2">
      <c r="A99" s="73">
        <v>38139</v>
      </c>
      <c r="B99" s="73">
        <v>38200</v>
      </c>
      <c r="C99" s="82">
        <v>173229.72568093386</v>
      </c>
      <c r="D99" s="63">
        <f t="shared" si="16"/>
        <v>-1.900367347986176E-2</v>
      </c>
      <c r="E99" s="81">
        <f t="shared" si="24"/>
        <v>0.11698602282028792</v>
      </c>
      <c r="F99" s="84">
        <v>199457.23777777777</v>
      </c>
      <c r="G99" s="75">
        <f t="shared" si="17"/>
        <v>-5.4086399327000878E-2</v>
      </c>
      <c r="H99" s="75">
        <f t="shared" si="25"/>
        <v>9.4163322447380127E-2</v>
      </c>
      <c r="I99" s="82">
        <v>191666.33846153846</v>
      </c>
      <c r="J99" s="63">
        <f t="shared" si="18"/>
        <v>1.322649133309417E-2</v>
      </c>
      <c r="K99" s="81">
        <f t="shared" si="26"/>
        <v>0.12709656379802703</v>
      </c>
      <c r="L99" s="84">
        <v>323260.54666666669</v>
      </c>
      <c r="M99" s="75">
        <f t="shared" si="19"/>
        <v>-2.7225666402552751E-2</v>
      </c>
      <c r="N99" s="75">
        <f t="shared" si="27"/>
        <v>-3.4824829740817909E-2</v>
      </c>
      <c r="O99" s="82">
        <v>228629.36170212767</v>
      </c>
      <c r="P99" s="63">
        <f t="shared" si="20"/>
        <v>-2.626082729547341E-2</v>
      </c>
      <c r="Q99" s="81">
        <f t="shared" si="28"/>
        <v>0.17262098705641704</v>
      </c>
      <c r="R99" s="84">
        <v>90256.411764705888</v>
      </c>
      <c r="S99" s="75">
        <f t="shared" si="21"/>
        <v>-9.5029549029630456E-3</v>
      </c>
      <c r="T99" s="75">
        <f t="shared" si="29"/>
        <v>0.16217121494219677</v>
      </c>
      <c r="U99" s="82">
        <v>92323.275862068971</v>
      </c>
      <c r="V99" s="63">
        <f t="shared" si="22"/>
        <v>-1.3890429916885716E-2</v>
      </c>
      <c r="W99" s="81">
        <f t="shared" si="30"/>
        <v>0.17639910151885108</v>
      </c>
      <c r="X99" s="74">
        <v>200244.73529411765</v>
      </c>
      <c r="Y99" s="75">
        <f t="shared" si="23"/>
        <v>-9.509066613694106E-3</v>
      </c>
      <c r="Z99" s="76">
        <f t="shared" si="31"/>
        <v>0.15186596756171089</v>
      </c>
    </row>
    <row r="100" spans="1:26" ht="14.1" customHeight="1" x14ac:dyDescent="0.2">
      <c r="A100" s="73">
        <v>38169</v>
      </c>
      <c r="B100" s="73">
        <v>38231</v>
      </c>
      <c r="C100" s="82">
        <v>169165.11462029809</v>
      </c>
      <c r="D100" s="63">
        <f t="shared" si="16"/>
        <v>-2.3463704307436495E-2</v>
      </c>
      <c r="E100" s="81">
        <f t="shared" si="24"/>
        <v>0.10943058056220112</v>
      </c>
      <c r="F100" s="84">
        <v>189323.50270270271</v>
      </c>
      <c r="G100" s="75">
        <f t="shared" si="17"/>
        <v>-5.08065547682226E-2</v>
      </c>
      <c r="H100" s="75">
        <f t="shared" si="25"/>
        <v>6.1325944620321815E-2</v>
      </c>
      <c r="I100" s="82">
        <v>194985.32857142857</v>
      </c>
      <c r="J100" s="63">
        <f t="shared" si="18"/>
        <v>1.7316499790891227E-2</v>
      </c>
      <c r="K100" s="81">
        <f t="shared" si="26"/>
        <v>7.1973501218129954E-2</v>
      </c>
      <c r="L100" s="84">
        <v>323174.8275862069</v>
      </c>
      <c r="M100" s="75">
        <f t="shared" si="19"/>
        <v>-2.6517025150052387E-4</v>
      </c>
      <c r="N100" s="75">
        <f t="shared" si="27"/>
        <v>-4.5469164441069965E-2</v>
      </c>
      <c r="O100" s="82">
        <v>221366.38095238095</v>
      </c>
      <c r="P100" s="63">
        <f t="shared" si="20"/>
        <v>-3.1767489073469823E-2</v>
      </c>
      <c r="Q100" s="81">
        <f t="shared" si="28"/>
        <v>0.13752899222392578</v>
      </c>
      <c r="R100" s="84">
        <v>91168.043478260865</v>
      </c>
      <c r="S100" s="75">
        <f t="shared" si="21"/>
        <v>1.0100464839346346E-2</v>
      </c>
      <c r="T100" s="75">
        <f t="shared" si="29"/>
        <v>0.20907112550679408</v>
      </c>
      <c r="U100" s="82">
        <v>92700.275862068971</v>
      </c>
      <c r="V100" s="63">
        <f t="shared" si="22"/>
        <v>4.0834772865212532E-3</v>
      </c>
      <c r="W100" s="81">
        <f t="shared" si="30"/>
        <v>0.15308985527006058</v>
      </c>
      <c r="X100" s="74">
        <v>198522.46153846153</v>
      </c>
      <c r="Y100" s="75">
        <f t="shared" si="23"/>
        <v>-8.6008441276943515E-3</v>
      </c>
      <c r="Z100" s="76">
        <f t="shared" si="31"/>
        <v>8.881822623616098E-2</v>
      </c>
    </row>
    <row r="101" spans="1:26" ht="14.1" customHeight="1" x14ac:dyDescent="0.2">
      <c r="A101" s="73">
        <v>38200</v>
      </c>
      <c r="B101" s="73">
        <v>38261</v>
      </c>
      <c r="C101" s="82">
        <v>165899.86745607335</v>
      </c>
      <c r="D101" s="63">
        <f t="shared" si="16"/>
        <v>-1.9302130770601278E-2</v>
      </c>
      <c r="E101" s="81">
        <f t="shared" si="24"/>
        <v>9.2513500758389933E-2</v>
      </c>
      <c r="F101" s="84">
        <v>188232.48181818181</v>
      </c>
      <c r="G101" s="75">
        <f t="shared" si="17"/>
        <v>-5.7627334638644667E-3</v>
      </c>
      <c r="H101" s="75">
        <f t="shared" si="25"/>
        <v>3.3391594137814007E-2</v>
      </c>
      <c r="I101" s="82">
        <v>201119.62068965516</v>
      </c>
      <c r="J101" s="63">
        <f t="shared" si="18"/>
        <v>3.14602753097879E-2</v>
      </c>
      <c r="K101" s="81">
        <f t="shared" si="26"/>
        <v>0.12203261365542795</v>
      </c>
      <c r="L101" s="84">
        <v>325058.96363636362</v>
      </c>
      <c r="M101" s="75">
        <f t="shared" si="19"/>
        <v>5.8300829437407664E-3</v>
      </c>
      <c r="N101" s="75">
        <f t="shared" si="27"/>
        <v>1.2444608797241408E-2</v>
      </c>
      <c r="O101" s="82">
        <v>210650.78571428571</v>
      </c>
      <c r="P101" s="63">
        <f t="shared" si="20"/>
        <v>-4.8406606242527461E-2</v>
      </c>
      <c r="Q101" s="81">
        <f t="shared" si="28"/>
        <v>9.3756218504570388E-2</v>
      </c>
      <c r="R101" s="84">
        <v>90286.611940298506</v>
      </c>
      <c r="S101" s="75">
        <f t="shared" si="21"/>
        <v>-9.6682072394428387E-3</v>
      </c>
      <c r="T101" s="75">
        <f t="shared" si="29"/>
        <v>0.18454957958238483</v>
      </c>
      <c r="U101" s="82">
        <v>93219.71875</v>
      </c>
      <c r="V101" s="63">
        <f t="shared" si="22"/>
        <v>5.6034664740796103E-3</v>
      </c>
      <c r="W101" s="81">
        <f t="shared" si="30"/>
        <v>0.11473568708701665</v>
      </c>
      <c r="X101" s="74">
        <v>192934.23076923078</v>
      </c>
      <c r="Y101" s="75">
        <f t="shared" si="23"/>
        <v>-2.8149110815594458E-2</v>
      </c>
      <c r="Z101" s="76">
        <f t="shared" si="31"/>
        <v>-7.0070317099328872E-3</v>
      </c>
    </row>
    <row r="102" spans="1:26" ht="14.1" customHeight="1" x14ac:dyDescent="0.2">
      <c r="A102" s="73">
        <v>38231</v>
      </c>
      <c r="B102" s="73">
        <v>38292</v>
      </c>
      <c r="C102" s="82">
        <v>168495.18001586042</v>
      </c>
      <c r="D102" s="63">
        <f t="shared" si="16"/>
        <v>1.5643849507440022E-2</v>
      </c>
      <c r="E102" s="81">
        <f t="shared" si="24"/>
        <v>8.4476293654065282E-2</v>
      </c>
      <c r="F102" s="84">
        <v>195965.56880733944</v>
      </c>
      <c r="G102" s="75">
        <f t="shared" si="17"/>
        <v>4.1082638418523221E-2</v>
      </c>
      <c r="H102" s="75">
        <f t="shared" si="25"/>
        <v>3.3467665137336233E-2</v>
      </c>
      <c r="I102" s="82">
        <v>213127.01869158878</v>
      </c>
      <c r="J102" s="63">
        <f t="shared" si="18"/>
        <v>5.9702767739712836E-2</v>
      </c>
      <c r="K102" s="81">
        <f t="shared" si="26"/>
        <v>0.16943445555938075</v>
      </c>
      <c r="L102" s="84">
        <v>345154.43859649124</v>
      </c>
      <c r="M102" s="75">
        <f t="shared" si="19"/>
        <v>6.1821014671688879E-2</v>
      </c>
      <c r="N102" s="75">
        <f t="shared" si="27"/>
        <v>0.13995486537264901</v>
      </c>
      <c r="O102" s="82">
        <v>202793.39130434784</v>
      </c>
      <c r="P102" s="63">
        <f t="shared" si="20"/>
        <v>-3.7300570151184598E-2</v>
      </c>
      <c r="Q102" s="81">
        <f t="shared" si="28"/>
        <v>7.075419531866145E-2</v>
      </c>
      <c r="R102" s="84">
        <v>89788.866666666669</v>
      </c>
      <c r="S102" s="75">
        <f t="shared" si="21"/>
        <v>-5.5129466366615754E-3</v>
      </c>
      <c r="T102" s="75">
        <f t="shared" si="29"/>
        <v>0.15278386305983238</v>
      </c>
      <c r="U102" s="82">
        <v>93365.617647058825</v>
      </c>
      <c r="V102" s="63">
        <f t="shared" si="22"/>
        <v>1.5651076726599378E-3</v>
      </c>
      <c r="W102" s="81">
        <f t="shared" si="30"/>
        <v>8.0923718289731106E-2</v>
      </c>
      <c r="X102" s="74">
        <v>200911.96</v>
      </c>
      <c r="Y102" s="75">
        <f t="shared" si="23"/>
        <v>4.1349475409117042E-2</v>
      </c>
      <c r="Z102" s="76">
        <f t="shared" si="31"/>
        <v>6.5992245363357904E-2</v>
      </c>
    </row>
    <row r="103" spans="1:26" ht="14.1" customHeight="1" x14ac:dyDescent="0.2">
      <c r="A103" s="73">
        <v>38261</v>
      </c>
      <c r="B103" s="73">
        <v>38322</v>
      </c>
      <c r="C103" s="82">
        <v>166316.35233160621</v>
      </c>
      <c r="D103" s="63">
        <f t="shared" si="16"/>
        <v>-1.2931097993717833E-2</v>
      </c>
      <c r="E103" s="81">
        <f t="shared" si="24"/>
        <v>6.3723469568071289E-2</v>
      </c>
      <c r="F103" s="84">
        <v>194514.20765027322</v>
      </c>
      <c r="G103" s="75">
        <f t="shared" si="17"/>
        <v>-7.4062049057868062E-3</v>
      </c>
      <c r="H103" s="75">
        <f t="shared" si="25"/>
        <v>1.604813358458812E-2</v>
      </c>
      <c r="I103" s="82">
        <v>204864.66233766233</v>
      </c>
      <c r="J103" s="63">
        <f t="shared" si="18"/>
        <v>-3.8767287247998827E-2</v>
      </c>
      <c r="K103" s="81">
        <f t="shared" si="26"/>
        <v>0.17809510539508899</v>
      </c>
      <c r="L103" s="84">
        <v>344852.9259259259</v>
      </c>
      <c r="M103" s="75">
        <f t="shared" si="19"/>
        <v>-8.7355872284700098E-4</v>
      </c>
      <c r="N103" s="75">
        <f t="shared" si="27"/>
        <v>0.19410128589964537</v>
      </c>
      <c r="O103" s="82">
        <v>200871.87755102041</v>
      </c>
      <c r="P103" s="63">
        <f t="shared" si="20"/>
        <v>-9.4752286599105728E-3</v>
      </c>
      <c r="Q103" s="81">
        <f t="shared" si="28"/>
        <v>5.8560644509638937E-2</v>
      </c>
      <c r="R103" s="84">
        <v>88660.419354838712</v>
      </c>
      <c r="S103" s="75">
        <f t="shared" si="21"/>
        <v>-1.2567786561080263E-2</v>
      </c>
      <c r="T103" s="75">
        <f t="shared" si="29"/>
        <v>0.11704665633553502</v>
      </c>
      <c r="U103" s="82">
        <v>93319.40625</v>
      </c>
      <c r="V103" s="63">
        <f t="shared" si="22"/>
        <v>-4.9495090616236137E-4</v>
      </c>
      <c r="W103" s="81">
        <f t="shared" si="30"/>
        <v>8.9604101139745707E-2</v>
      </c>
      <c r="X103" s="74">
        <v>197613.76</v>
      </c>
      <c r="Y103" s="75">
        <f t="shared" si="23"/>
        <v>-1.641614565902394E-2</v>
      </c>
      <c r="Z103" s="76">
        <f t="shared" si="31"/>
        <v>9.5566921948509798E-2</v>
      </c>
    </row>
    <row r="104" spans="1:26" ht="14.1" customHeight="1" x14ac:dyDescent="0.2">
      <c r="A104" s="73">
        <v>38292</v>
      </c>
      <c r="B104" s="73">
        <v>38353</v>
      </c>
      <c r="C104" s="82">
        <v>165821.86573146292</v>
      </c>
      <c r="D104" s="63">
        <f t="shared" si="16"/>
        <v>-2.9731688628991115E-3</v>
      </c>
      <c r="E104" s="81">
        <f t="shared" si="24"/>
        <v>7.6667224233668341E-2</v>
      </c>
      <c r="F104" s="84">
        <v>194325.28187919463</v>
      </c>
      <c r="G104" s="75">
        <f t="shared" si="17"/>
        <v>-9.7126977695261019E-4</v>
      </c>
      <c r="H104" s="75">
        <f t="shared" si="25"/>
        <v>2.7808217288940007E-2</v>
      </c>
      <c r="I104" s="82">
        <v>194863.83582089553</v>
      </c>
      <c r="J104" s="63">
        <f t="shared" si="18"/>
        <v>-4.8816747615961331E-2</v>
      </c>
      <c r="K104" s="81">
        <f t="shared" si="26"/>
        <v>0.14599969300396731</v>
      </c>
      <c r="L104" s="84">
        <v>354844.63636363635</v>
      </c>
      <c r="M104" s="75">
        <f t="shared" si="19"/>
        <v>2.8973831122014904E-2</v>
      </c>
      <c r="N104" s="75">
        <f t="shared" si="27"/>
        <v>0.31898337709478852</v>
      </c>
      <c r="O104" s="82">
        <v>198089.38888888888</v>
      </c>
      <c r="P104" s="63">
        <f t="shared" si="20"/>
        <v>-1.3852056823757231E-2</v>
      </c>
      <c r="Q104" s="81">
        <f t="shared" si="28"/>
        <v>1.7918733143154286E-2</v>
      </c>
      <c r="R104" s="84">
        <v>88255.363636363632</v>
      </c>
      <c r="S104" s="75">
        <f t="shared" si="21"/>
        <v>-4.568619474423552E-3</v>
      </c>
      <c r="T104" s="75">
        <f t="shared" si="29"/>
        <v>9.2856848562379746E-2</v>
      </c>
      <c r="U104" s="82">
        <v>91532.111111111109</v>
      </c>
      <c r="V104" s="63">
        <f t="shared" si="22"/>
        <v>-1.9152448678260714E-2</v>
      </c>
      <c r="W104" s="81">
        <f t="shared" si="30"/>
        <v>8.9340075823736376E-2</v>
      </c>
      <c r="X104" s="74">
        <v>192518.71428571429</v>
      </c>
      <c r="Y104" s="75">
        <f t="shared" si="23"/>
        <v>-2.5782848898202815E-2</v>
      </c>
      <c r="Z104" s="76">
        <f t="shared" si="31"/>
        <v>5.4933849321200379E-2</v>
      </c>
    </row>
    <row r="105" spans="1:26" ht="14.1" customHeight="1" x14ac:dyDescent="0.2">
      <c r="A105" s="73">
        <v>38322</v>
      </c>
      <c r="B105" s="73">
        <v>38384</v>
      </c>
      <c r="C105" s="82">
        <v>160080.09916367981</v>
      </c>
      <c r="D105" s="63">
        <f t="shared" si="16"/>
        <v>-3.4626112439728018E-2</v>
      </c>
      <c r="E105" s="81">
        <f t="shared" si="24"/>
        <v>6.1270447048013876E-2</v>
      </c>
      <c r="F105" s="84">
        <v>185462.48760330578</v>
      </c>
      <c r="G105" s="75">
        <f t="shared" si="17"/>
        <v>-4.5608035095498045E-2</v>
      </c>
      <c r="H105" s="75">
        <f t="shared" si="25"/>
        <v>6.5561413100087451E-2</v>
      </c>
      <c r="I105" s="82">
        <v>176418.76190476189</v>
      </c>
      <c r="J105" s="63">
        <f t="shared" si="18"/>
        <v>-9.4656218987123841E-2</v>
      </c>
      <c r="K105" s="81">
        <f t="shared" si="26"/>
        <v>4.806736304533854E-2</v>
      </c>
      <c r="L105" s="84">
        <v>328144.19354838709</v>
      </c>
      <c r="M105" s="75">
        <f t="shared" si="19"/>
        <v>-7.5245445693836843E-2</v>
      </c>
      <c r="N105" s="75">
        <f t="shared" si="27"/>
        <v>0.19100419631348298</v>
      </c>
      <c r="O105" s="82">
        <v>203039.1851851852</v>
      </c>
      <c r="P105" s="63">
        <f t="shared" si="20"/>
        <v>2.4987690274882679E-2</v>
      </c>
      <c r="Q105" s="81">
        <f t="shared" si="28"/>
        <v>-1.8033628054964224E-3</v>
      </c>
      <c r="R105" s="84">
        <v>87514.731707317071</v>
      </c>
      <c r="S105" s="75">
        <f t="shared" si="21"/>
        <v>-8.39191974890241E-3</v>
      </c>
      <c r="T105" s="75">
        <f t="shared" si="29"/>
        <v>5.9268235304910988E-2</v>
      </c>
      <c r="U105" s="82">
        <v>89890.880000000005</v>
      </c>
      <c r="V105" s="63">
        <f t="shared" si="22"/>
        <v>-1.7930659428567197E-2</v>
      </c>
      <c r="W105" s="81">
        <f t="shared" si="30"/>
        <v>0.10518205003484793</v>
      </c>
      <c r="X105" s="74">
        <v>186276.11111111112</v>
      </c>
      <c r="Y105" s="75">
        <f t="shared" si="23"/>
        <v>-3.2425955044238508E-2</v>
      </c>
      <c r="Z105" s="76">
        <f t="shared" si="31"/>
        <v>-5.0058780440781714E-2</v>
      </c>
    </row>
    <row r="106" spans="1:26" ht="14.1" customHeight="1" x14ac:dyDescent="0.2">
      <c r="A106" s="73">
        <v>38353</v>
      </c>
      <c r="B106" s="73">
        <v>38412</v>
      </c>
      <c r="C106" s="82">
        <v>165445.80416895228</v>
      </c>
      <c r="D106" s="63">
        <f t="shared" si="16"/>
        <v>3.3518876070823156E-2</v>
      </c>
      <c r="E106" s="81">
        <f t="shared" si="24"/>
        <v>4.0812594120239964E-2</v>
      </c>
      <c r="F106" s="84">
        <v>189282.17199999999</v>
      </c>
      <c r="G106" s="75">
        <f t="shared" si="17"/>
        <v>2.0595455426351883E-2</v>
      </c>
      <c r="H106" s="75">
        <f t="shared" si="25"/>
        <v>1.0156828131966167E-2</v>
      </c>
      <c r="I106" s="82">
        <v>186748.15853658537</v>
      </c>
      <c r="J106" s="63">
        <f t="shared" si="18"/>
        <v>5.8550442823080751E-2</v>
      </c>
      <c r="K106" s="81">
        <f t="shared" si="26"/>
        <v>3.0949208316140675E-2</v>
      </c>
      <c r="L106" s="84">
        <v>353363.73170731706</v>
      </c>
      <c r="M106" s="75">
        <f t="shared" si="19"/>
        <v>7.6855049258127917E-2</v>
      </c>
      <c r="N106" s="75">
        <f t="shared" si="27"/>
        <v>7.7910910316762116E-2</v>
      </c>
      <c r="O106" s="82">
        <v>210104.375</v>
      </c>
      <c r="P106" s="63">
        <f t="shared" si="20"/>
        <v>3.4797173798599035E-2</v>
      </c>
      <c r="Q106" s="81">
        <f t="shared" si="28"/>
        <v>2.1081410868321937E-2</v>
      </c>
      <c r="R106" s="84">
        <v>87257.979166666672</v>
      </c>
      <c r="S106" s="75">
        <f t="shared" si="21"/>
        <v>-2.9338208052682724E-3</v>
      </c>
      <c r="T106" s="75">
        <f t="shared" si="29"/>
        <v>2.6553958953531742E-2</v>
      </c>
      <c r="U106" s="82">
        <v>89681.925925925927</v>
      </c>
      <c r="V106" s="63">
        <f t="shared" si="22"/>
        <v>-2.3245302980021698E-3</v>
      </c>
      <c r="W106" s="81">
        <f t="shared" si="30"/>
        <v>2.2597581914449716E-2</v>
      </c>
      <c r="X106" s="74">
        <v>195086.70588235295</v>
      </c>
      <c r="Y106" s="75">
        <f t="shared" si="23"/>
        <v>4.7298575854347824E-2</v>
      </c>
      <c r="Z106" s="76">
        <f t="shared" si="31"/>
        <v>-4.6919469565579131E-2</v>
      </c>
    </row>
    <row r="107" spans="1:26" ht="14.1" customHeight="1" x14ac:dyDescent="0.2">
      <c r="A107" s="73">
        <v>38384</v>
      </c>
      <c r="B107" s="73">
        <v>38443</v>
      </c>
      <c r="C107" s="82">
        <v>168437.53123653599</v>
      </c>
      <c r="D107" s="63">
        <f t="shared" si="16"/>
        <v>1.8082822242675656E-2</v>
      </c>
      <c r="E107" s="81">
        <f t="shared" si="24"/>
        <v>1.19316154685567E-3</v>
      </c>
      <c r="F107" s="84">
        <v>194939.55016181231</v>
      </c>
      <c r="G107" s="75">
        <f t="shared" si="17"/>
        <v>2.9888594905875809E-2</v>
      </c>
      <c r="H107" s="75">
        <f t="shared" si="25"/>
        <v>-1.411803628525421E-2</v>
      </c>
      <c r="I107" s="82">
        <v>201012.14563106795</v>
      </c>
      <c r="J107" s="63">
        <f t="shared" si="18"/>
        <v>7.6380871470216771E-2</v>
      </c>
      <c r="K107" s="81">
        <f t="shared" si="26"/>
        <v>5.9376255813553991E-2</v>
      </c>
      <c r="L107" s="84">
        <v>342979.36956521741</v>
      </c>
      <c r="M107" s="75">
        <f t="shared" si="19"/>
        <v>-2.9387175904913687E-2</v>
      </c>
      <c r="N107" s="75">
        <f t="shared" si="27"/>
        <v>1.0085044497541995E-2</v>
      </c>
      <c r="O107" s="82">
        <v>211894.48717948719</v>
      </c>
      <c r="P107" s="63">
        <f t="shared" si="20"/>
        <v>8.5201090148037117E-3</v>
      </c>
      <c r="Q107" s="81">
        <f t="shared" si="28"/>
        <v>-3.2689590585458506E-3</v>
      </c>
      <c r="R107" s="84">
        <v>88311.095238095237</v>
      </c>
      <c r="S107" s="75">
        <f t="shared" si="21"/>
        <v>1.206899450899579E-2</v>
      </c>
      <c r="T107" s="75">
        <f t="shared" si="29"/>
        <v>-1.1593973954202141E-2</v>
      </c>
      <c r="U107" s="82">
        <v>89408.694444444438</v>
      </c>
      <c r="V107" s="63">
        <f t="shared" si="22"/>
        <v>-3.0466727677901373E-3</v>
      </c>
      <c r="W107" s="81">
        <f t="shared" si="30"/>
        <v>-8.9682936843649141E-3</v>
      </c>
      <c r="X107" s="74">
        <v>210984.77777777778</v>
      </c>
      <c r="Y107" s="75">
        <f t="shared" si="23"/>
        <v>8.1492338616923288E-2</v>
      </c>
      <c r="Z107" s="76">
        <f t="shared" si="31"/>
        <v>-9.9387039836689173E-3</v>
      </c>
    </row>
    <row r="108" spans="1:26" ht="14.1" customHeight="1" x14ac:dyDescent="0.2">
      <c r="A108" s="73">
        <v>38412</v>
      </c>
      <c r="B108" s="73">
        <v>38473</v>
      </c>
      <c r="C108" s="82">
        <v>171995.51698774082</v>
      </c>
      <c r="D108" s="63">
        <f t="shared" si="16"/>
        <v>2.1123473640850099E-2</v>
      </c>
      <c r="E108" s="81">
        <f t="shared" si="24"/>
        <v>-4.3032237020341757E-3</v>
      </c>
      <c r="F108" s="84">
        <v>201412.62597402598</v>
      </c>
      <c r="G108" s="75">
        <f t="shared" si="17"/>
        <v>3.3205554269724269E-2</v>
      </c>
      <c r="H108" s="75">
        <f t="shared" si="25"/>
        <v>-3.8373507455380818E-2</v>
      </c>
      <c r="I108" s="82">
        <v>208769.67796610171</v>
      </c>
      <c r="J108" s="63">
        <f t="shared" si="18"/>
        <v>3.8592356251306859E-2</v>
      </c>
      <c r="K108" s="81">
        <f t="shared" si="26"/>
        <v>0.12482973713521162</v>
      </c>
      <c r="L108" s="84">
        <v>344283.66666666669</v>
      </c>
      <c r="M108" s="75">
        <f t="shared" si="19"/>
        <v>3.8028441859423445E-3</v>
      </c>
      <c r="N108" s="75">
        <f t="shared" si="27"/>
        <v>3.2470935589803407E-3</v>
      </c>
      <c r="O108" s="82">
        <v>215097.38775510204</v>
      </c>
      <c r="P108" s="63">
        <f t="shared" si="20"/>
        <v>1.5115544619628496E-2</v>
      </c>
      <c r="Q108" s="81">
        <f t="shared" si="28"/>
        <v>-4.732215192846323E-2</v>
      </c>
      <c r="R108" s="84">
        <v>89662.696202531646</v>
      </c>
      <c r="S108" s="75">
        <f t="shared" si="21"/>
        <v>1.5304996057317277E-2</v>
      </c>
      <c r="T108" s="75">
        <f t="shared" si="29"/>
        <v>-1.4552702122377692E-2</v>
      </c>
      <c r="U108" s="82">
        <v>89845.282051282047</v>
      </c>
      <c r="V108" s="63">
        <f t="shared" si="22"/>
        <v>4.8830553846068714E-3</v>
      </c>
      <c r="W108" s="81">
        <f t="shared" si="30"/>
        <v>-3.2553402935312281E-2</v>
      </c>
      <c r="X108" s="74">
        <v>206560.2</v>
      </c>
      <c r="Y108" s="75">
        <f t="shared" si="23"/>
        <v>-2.0971075849073872E-2</v>
      </c>
      <c r="Z108" s="76">
        <f t="shared" si="31"/>
        <v>-1.3399961936310101E-2</v>
      </c>
    </row>
    <row r="109" spans="1:26" ht="14.1" customHeight="1" x14ac:dyDescent="0.2">
      <c r="A109" s="73">
        <v>38443</v>
      </c>
      <c r="B109" s="73">
        <v>38504</v>
      </c>
      <c r="C109" s="82">
        <v>178721.17727118067</v>
      </c>
      <c r="D109" s="63">
        <f t="shared" si="16"/>
        <v>3.9103695266192506E-2</v>
      </c>
      <c r="E109" s="81">
        <f t="shared" si="24"/>
        <v>1.2689076207712979E-2</v>
      </c>
      <c r="F109" s="84">
        <v>213277.09134615384</v>
      </c>
      <c r="G109" s="75">
        <f t="shared" si="17"/>
        <v>5.890626426596457E-2</v>
      </c>
      <c r="H109" s="75">
        <f t="shared" si="25"/>
        <v>1.9083102898218574E-3</v>
      </c>
      <c r="I109" s="82">
        <v>210322.78225806452</v>
      </c>
      <c r="J109" s="63">
        <f t="shared" si="18"/>
        <v>7.4393192876169856E-3</v>
      </c>
      <c r="K109" s="81">
        <f t="shared" si="26"/>
        <v>0.10120771856918465</v>
      </c>
      <c r="L109" s="84">
        <v>330547.15873015876</v>
      </c>
      <c r="M109" s="75">
        <f t="shared" si="19"/>
        <v>-3.9898808065755631E-2</v>
      </c>
      <c r="N109" s="75">
        <f t="shared" si="27"/>
        <v>-2.6231420099510072E-2</v>
      </c>
      <c r="O109" s="82">
        <v>215944.65454545454</v>
      </c>
      <c r="P109" s="63">
        <f t="shared" si="20"/>
        <v>3.9389915386474073E-3</v>
      </c>
      <c r="Q109" s="81">
        <f t="shared" si="28"/>
        <v>-6.8744181659796455E-2</v>
      </c>
      <c r="R109" s="84">
        <v>92101.126436781604</v>
      </c>
      <c r="S109" s="75">
        <f t="shared" si="21"/>
        <v>2.719559345775191E-2</v>
      </c>
      <c r="T109" s="75">
        <f t="shared" si="29"/>
        <v>2.7797788184151795E-3</v>
      </c>
      <c r="U109" s="82">
        <v>89686.473684210519</v>
      </c>
      <c r="V109" s="63">
        <f t="shared" si="22"/>
        <v>-1.7675760312142463E-3</v>
      </c>
      <c r="W109" s="81">
        <f t="shared" si="30"/>
        <v>-3.7436037431134439E-2</v>
      </c>
      <c r="X109" s="74">
        <v>201980.23333333334</v>
      </c>
      <c r="Y109" s="75">
        <f t="shared" si="23"/>
        <v>-2.2172551472484425E-2</v>
      </c>
      <c r="Z109" s="76">
        <f t="shared" si="31"/>
        <v>-3.4549880837638325E-2</v>
      </c>
    </row>
    <row r="110" spans="1:26" ht="14.1" customHeight="1" x14ac:dyDescent="0.2">
      <c r="A110" s="73">
        <v>38473</v>
      </c>
      <c r="B110" s="73">
        <v>38534</v>
      </c>
      <c r="C110" s="82">
        <v>182741.23101881894</v>
      </c>
      <c r="D110" s="63">
        <f t="shared" si="16"/>
        <v>2.2493438153322387E-2</v>
      </c>
      <c r="E110" s="81">
        <f t="shared" si="24"/>
        <v>3.4859783034108416E-2</v>
      </c>
      <c r="F110" s="84">
        <v>216257.20607375272</v>
      </c>
      <c r="G110" s="75">
        <f t="shared" si="17"/>
        <v>1.3972971540398893E-2</v>
      </c>
      <c r="H110" s="75">
        <f t="shared" si="25"/>
        <v>2.5586410138770166E-2</v>
      </c>
      <c r="I110" s="82">
        <v>201761.55813953487</v>
      </c>
      <c r="J110" s="63">
        <f t="shared" si="18"/>
        <v>-4.0705167679006338E-2</v>
      </c>
      <c r="K110" s="81">
        <f t="shared" si="26"/>
        <v>6.65939427889779E-2</v>
      </c>
      <c r="L110" s="84">
        <v>338825.94736842107</v>
      </c>
      <c r="M110" s="75">
        <f t="shared" si="19"/>
        <v>2.5045711087235967E-2</v>
      </c>
      <c r="N110" s="75">
        <f t="shared" si="27"/>
        <v>1.9614637652367373E-2</v>
      </c>
      <c r="O110" s="82">
        <v>224432.01960784313</v>
      </c>
      <c r="P110" s="63">
        <f t="shared" si="20"/>
        <v>3.9303427446508499E-2</v>
      </c>
      <c r="Q110" s="81">
        <f t="shared" si="28"/>
        <v>-4.4137430667928523E-2</v>
      </c>
      <c r="R110" s="84">
        <v>92159.442105263151</v>
      </c>
      <c r="S110" s="75">
        <f t="shared" si="21"/>
        <v>6.3316998105955591E-4</v>
      </c>
      <c r="T110" s="75">
        <f t="shared" si="29"/>
        <v>1.1381388848325624E-2</v>
      </c>
      <c r="U110" s="82">
        <v>92678.282051282047</v>
      </c>
      <c r="V110" s="63">
        <f t="shared" si="22"/>
        <v>3.3358523801546802E-2</v>
      </c>
      <c r="W110" s="81">
        <f t="shared" si="30"/>
        <v>-1.009859088872167E-2</v>
      </c>
      <c r="X110" s="74">
        <v>197416.19444444444</v>
      </c>
      <c r="Y110" s="75">
        <f t="shared" si="23"/>
        <v>-2.2596463097241504E-2</v>
      </c>
      <c r="Z110" s="76">
        <f t="shared" si="31"/>
        <v>-2.3500166365700514E-2</v>
      </c>
    </row>
    <row r="111" spans="1:26" ht="14.1" customHeight="1" x14ac:dyDescent="0.2">
      <c r="A111" s="73">
        <v>38504</v>
      </c>
      <c r="B111" s="73">
        <v>38565</v>
      </c>
      <c r="C111" s="82">
        <v>182216.8359972203</v>
      </c>
      <c r="D111" s="63">
        <f t="shared" ref="D111:D117" si="32">IFERROR(C111/C110-1,".")</f>
        <v>-2.8696042960586476E-3</v>
      </c>
      <c r="E111" s="81">
        <f t="shared" si="24"/>
        <v>5.1879723765420716E-2</v>
      </c>
      <c r="F111" s="84">
        <v>213907.26777251184</v>
      </c>
      <c r="G111" s="75">
        <f t="shared" ref="G111:G117" si="33">IFERROR(F111/F110-1,".")</f>
        <v>-1.086640461099575E-2</v>
      </c>
      <c r="H111" s="75">
        <f t="shared" si="25"/>
        <v>7.2446756787203359E-2</v>
      </c>
      <c r="I111" s="82">
        <v>204390.20634920636</v>
      </c>
      <c r="J111" s="63">
        <f t="shared" ref="J111:J117" si="34">IFERROR(I111/I110-1,".")</f>
        <v>1.3028488845499231E-2</v>
      </c>
      <c r="K111" s="81">
        <f t="shared" si="26"/>
        <v>6.6385511351651383E-2</v>
      </c>
      <c r="L111" s="84">
        <v>341472.09210526315</v>
      </c>
      <c r="M111" s="75">
        <f t="shared" ref="M111:M117" si="35">IFERROR(L111/L110-1,".")</f>
        <v>7.8097464417765661E-3</v>
      </c>
      <c r="N111" s="75">
        <f t="shared" si="27"/>
        <v>5.6337049560754027E-2</v>
      </c>
      <c r="O111" s="82">
        <v>223631.33962264151</v>
      </c>
      <c r="P111" s="63">
        <f t="shared" ref="P111:P117" si="36">IFERROR(O111/O110-1,".")</f>
        <v>-3.5675835676240997E-3</v>
      </c>
      <c r="Q111" s="81">
        <f t="shared" si="28"/>
        <v>-2.1860805813725293E-2</v>
      </c>
      <c r="R111" s="84">
        <v>91693.604651162794</v>
      </c>
      <c r="S111" s="75">
        <f t="shared" ref="S111:S117" si="37">IFERROR(R111/R110-1,".")</f>
        <v>-5.0546904740187415E-3</v>
      </c>
      <c r="T111" s="75">
        <f t="shared" si="29"/>
        <v>1.5923443646348234E-2</v>
      </c>
      <c r="U111" s="82">
        <v>92123.902439024387</v>
      </c>
      <c r="V111" s="63">
        <f t="shared" ref="V111:V117" si="38">IFERROR(U111/U110-1,".")</f>
        <v>-5.9817640118847715E-3</v>
      </c>
      <c r="W111" s="81">
        <f t="shared" si="30"/>
        <v>-2.1595141764948478E-3</v>
      </c>
      <c r="X111" s="74">
        <v>197332.73333333334</v>
      </c>
      <c r="Y111" s="75">
        <f t="shared" ref="Y111:Y117" si="39">IFERROR(X111/X110-1,".")</f>
        <v>-4.2276729802215307E-4</v>
      </c>
      <c r="Z111" s="76">
        <f t="shared" si="31"/>
        <v>-1.4542214837794276E-2</v>
      </c>
    </row>
    <row r="112" spans="1:26" ht="14.1" customHeight="1" x14ac:dyDescent="0.2">
      <c r="A112" s="73">
        <v>38534</v>
      </c>
      <c r="B112" s="73">
        <v>38596</v>
      </c>
      <c r="C112" s="82">
        <v>175891.71061329416</v>
      </c>
      <c r="D112" s="63">
        <f t="shared" si="32"/>
        <v>-3.471207997499548E-2</v>
      </c>
      <c r="E112" s="81">
        <f t="shared" si="24"/>
        <v>3.9763493839107156E-2</v>
      </c>
      <c r="F112" s="84">
        <v>202578.63239074551</v>
      </c>
      <c r="G112" s="75">
        <f t="shared" si="33"/>
        <v>-5.2960497788294925E-2</v>
      </c>
      <c r="H112" s="75">
        <f t="shared" si="25"/>
        <v>7.0013123034478708E-2</v>
      </c>
      <c r="I112" s="82">
        <v>208317.14545454545</v>
      </c>
      <c r="J112" s="63">
        <f t="shared" si="34"/>
        <v>1.9212951420137125E-2</v>
      </c>
      <c r="K112" s="81">
        <f t="shared" si="26"/>
        <v>6.8373435995380927E-2</v>
      </c>
      <c r="L112" s="84">
        <v>340557.24615384615</v>
      </c>
      <c r="M112" s="75">
        <f t="shared" si="35"/>
        <v>-2.6791236313830069E-3</v>
      </c>
      <c r="N112" s="75">
        <f t="shared" si="27"/>
        <v>5.378642481986784E-2</v>
      </c>
      <c r="O112" s="82">
        <v>223695.84782608695</v>
      </c>
      <c r="P112" s="63">
        <f t="shared" si="36"/>
        <v>2.8845779645325642E-4</v>
      </c>
      <c r="Q112" s="81">
        <f t="shared" si="28"/>
        <v>1.0523128506162438E-2</v>
      </c>
      <c r="R112" s="84">
        <v>89888.173913043473</v>
      </c>
      <c r="S112" s="75">
        <f t="shared" si="37"/>
        <v>-1.9689821825500942E-2</v>
      </c>
      <c r="T112" s="75">
        <f t="shared" si="29"/>
        <v>-1.4038576637027234E-2</v>
      </c>
      <c r="U112" s="82">
        <v>95945.255319148942</v>
      </c>
      <c r="V112" s="63">
        <f t="shared" si="38"/>
        <v>4.1480579729607836E-2</v>
      </c>
      <c r="W112" s="81">
        <f t="shared" si="30"/>
        <v>3.5005067966661141E-2</v>
      </c>
      <c r="X112" s="74">
        <v>185443.10526315789</v>
      </c>
      <c r="Y112" s="75">
        <f t="shared" si="39"/>
        <v>-6.0251676796527986E-2</v>
      </c>
      <c r="Z112" s="76">
        <f t="shared" si="31"/>
        <v>-6.5883508465210405E-2</v>
      </c>
    </row>
    <row r="113" spans="1:26" ht="14.1" customHeight="1" x14ac:dyDescent="0.2">
      <c r="A113" s="73">
        <v>38565</v>
      </c>
      <c r="B113" s="73">
        <v>38626</v>
      </c>
      <c r="C113" s="82">
        <v>171905.15136570562</v>
      </c>
      <c r="D113" s="63">
        <f t="shared" si="32"/>
        <v>-2.2664850058529251E-2</v>
      </c>
      <c r="E113" s="81">
        <f t="shared" si="24"/>
        <v>3.619824416811146E-2</v>
      </c>
      <c r="F113" s="84">
        <v>193518.71780821917</v>
      </c>
      <c r="G113" s="75">
        <f t="shared" si="33"/>
        <v>-4.4722952641180092E-2</v>
      </c>
      <c r="H113" s="75">
        <f t="shared" si="25"/>
        <v>2.8083548274858705E-2</v>
      </c>
      <c r="I113" s="82">
        <v>215356.51428571428</v>
      </c>
      <c r="J113" s="63">
        <f t="shared" si="34"/>
        <v>3.3791596058063478E-2</v>
      </c>
      <c r="K113" s="81">
        <f t="shared" si="26"/>
        <v>7.0788188378834827E-2</v>
      </c>
      <c r="L113" s="84">
        <v>345491.60317460319</v>
      </c>
      <c r="M113" s="75">
        <f t="shared" si="35"/>
        <v>1.4489067774901887E-2</v>
      </c>
      <c r="N113" s="75">
        <f t="shared" si="27"/>
        <v>6.2858255959669984E-2</v>
      </c>
      <c r="O113" s="82">
        <v>212442.82978723405</v>
      </c>
      <c r="P113" s="63">
        <f t="shared" si="36"/>
        <v>-5.0304992909844248E-2</v>
      </c>
      <c r="Q113" s="81">
        <f t="shared" si="28"/>
        <v>8.5071796284632573E-3</v>
      </c>
      <c r="R113" s="84">
        <v>89415.323943661977</v>
      </c>
      <c r="S113" s="75">
        <f t="shared" si="37"/>
        <v>-5.2604246898921847E-3</v>
      </c>
      <c r="T113" s="75">
        <f t="shared" si="29"/>
        <v>-9.6502457885191406E-3</v>
      </c>
      <c r="U113" s="82">
        <v>97235.789473684214</v>
      </c>
      <c r="V113" s="63">
        <f t="shared" si="38"/>
        <v>1.345073448647871E-2</v>
      </c>
      <c r="W113" s="81">
        <f t="shared" si="30"/>
        <v>4.3081772585633393E-2</v>
      </c>
      <c r="X113" s="74">
        <v>189243.19444444444</v>
      </c>
      <c r="Y113" s="75">
        <f t="shared" si="39"/>
        <v>2.0491941050565954E-2</v>
      </c>
      <c r="Z113" s="76">
        <f t="shared" si="31"/>
        <v>-1.9131059895748592E-2</v>
      </c>
    </row>
    <row r="114" spans="1:26" ht="14.1" customHeight="1" x14ac:dyDescent="0.2">
      <c r="A114" s="73">
        <v>38596</v>
      </c>
      <c r="B114" s="73">
        <v>38657</v>
      </c>
      <c r="C114" s="82">
        <v>174816.22002160604</v>
      </c>
      <c r="D114" s="63">
        <f t="shared" si="32"/>
        <v>1.6934156031819692E-2</v>
      </c>
      <c r="E114" s="81">
        <f t="shared" si="24"/>
        <v>3.7514663654774072E-2</v>
      </c>
      <c r="F114" s="84">
        <v>194999.45771144278</v>
      </c>
      <c r="G114" s="75">
        <f t="shared" si="33"/>
        <v>7.6516624334554972E-3</v>
      </c>
      <c r="H114" s="75">
        <f t="shared" si="25"/>
        <v>-4.9300042950222167E-3</v>
      </c>
      <c r="I114" s="82">
        <v>212999.57142857142</v>
      </c>
      <c r="J114" s="63">
        <f t="shared" si="34"/>
        <v>-1.0944376885743456E-2</v>
      </c>
      <c r="K114" s="81">
        <f t="shared" si="26"/>
        <v>-5.979873588988216E-4</v>
      </c>
      <c r="L114" s="84">
        <v>362851.34246575343</v>
      </c>
      <c r="M114" s="75">
        <f t="shared" si="35"/>
        <v>5.0246486836836413E-2</v>
      </c>
      <c r="N114" s="75">
        <f t="shared" si="27"/>
        <v>5.1272421531716406E-2</v>
      </c>
      <c r="O114" s="82">
        <v>211369</v>
      </c>
      <c r="P114" s="63">
        <f t="shared" si="36"/>
        <v>-5.0546765372571079E-3</v>
      </c>
      <c r="Q114" s="81">
        <f t="shared" si="28"/>
        <v>4.2287416964106539E-2</v>
      </c>
      <c r="R114" s="84">
        <v>90474.555555555562</v>
      </c>
      <c r="S114" s="75">
        <f t="shared" si="37"/>
        <v>1.1846197778816681E-2</v>
      </c>
      <c r="T114" s="75">
        <f t="shared" si="29"/>
        <v>7.6366805189160836E-3</v>
      </c>
      <c r="U114" s="82">
        <v>97806.25</v>
      </c>
      <c r="V114" s="63">
        <f t="shared" si="38"/>
        <v>5.8667752830883213E-3</v>
      </c>
      <c r="W114" s="81">
        <f t="shared" si="30"/>
        <v>4.7561752011620273E-2</v>
      </c>
      <c r="X114" s="74">
        <v>190498.76315789475</v>
      </c>
      <c r="Y114" s="75">
        <f t="shared" si="39"/>
        <v>6.6346835728292586E-3</v>
      </c>
      <c r="Z114" s="76">
        <f t="shared" si="31"/>
        <v>-5.1829651366226526E-2</v>
      </c>
    </row>
    <row r="115" spans="1:26" ht="14.1" customHeight="1" x14ac:dyDescent="0.2">
      <c r="A115" s="73">
        <v>38626</v>
      </c>
      <c r="B115" s="73">
        <v>38687</v>
      </c>
      <c r="C115" s="82">
        <v>176916.53651585322</v>
      </c>
      <c r="D115" s="63">
        <f t="shared" si="32"/>
        <v>1.2014425743718693E-2</v>
      </c>
      <c r="E115" s="81">
        <f t="shared" si="24"/>
        <v>6.3735068955288687E-2</v>
      </c>
      <c r="F115" s="84">
        <v>201472.55944055945</v>
      </c>
      <c r="G115" s="75">
        <f t="shared" si="33"/>
        <v>3.3195485798198865E-2</v>
      </c>
      <c r="H115" s="75">
        <f t="shared" si="25"/>
        <v>3.5772974500644095E-2</v>
      </c>
      <c r="I115" s="82">
        <v>212886.54761904763</v>
      </c>
      <c r="J115" s="63">
        <f t="shared" si="34"/>
        <v>-5.3062928139124832E-4</v>
      </c>
      <c r="K115" s="81">
        <f t="shared" si="26"/>
        <v>3.9156998526976183E-2</v>
      </c>
      <c r="L115" s="84">
        <v>356731.66666666669</v>
      </c>
      <c r="M115" s="75">
        <f t="shared" si="35"/>
        <v>-1.6865517866078594E-2</v>
      </c>
      <c r="N115" s="75">
        <f t="shared" si="27"/>
        <v>3.4445816890915193E-2</v>
      </c>
      <c r="O115" s="82">
        <v>208762.53191489363</v>
      </c>
      <c r="P115" s="63">
        <f t="shared" si="36"/>
        <v>-1.2331364036856751E-2</v>
      </c>
      <c r="Q115" s="81">
        <f t="shared" si="28"/>
        <v>3.9282026235200718E-2</v>
      </c>
      <c r="R115" s="84">
        <v>91559.514285714293</v>
      </c>
      <c r="S115" s="75">
        <f t="shared" si="37"/>
        <v>1.1991865817926106E-2</v>
      </c>
      <c r="T115" s="75">
        <f t="shared" si="29"/>
        <v>3.269886328049898E-2</v>
      </c>
      <c r="U115" s="82">
        <v>93651.666666666672</v>
      </c>
      <c r="V115" s="63">
        <f t="shared" si="38"/>
        <v>-4.2477687605171788E-2</v>
      </c>
      <c r="W115" s="81">
        <f t="shared" si="30"/>
        <v>3.5604643237501232E-3</v>
      </c>
      <c r="X115" s="74">
        <v>211563.03333333333</v>
      </c>
      <c r="Y115" s="75">
        <f t="shared" si="39"/>
        <v>0.11057431463730549</v>
      </c>
      <c r="Z115" s="76">
        <f t="shared" si="31"/>
        <v>7.0588573049434E-2</v>
      </c>
    </row>
    <row r="116" spans="1:26" ht="14.1" customHeight="1" x14ac:dyDescent="0.2">
      <c r="A116" s="73">
        <v>38657</v>
      </c>
      <c r="B116" s="73">
        <v>38718</v>
      </c>
      <c r="C116" s="82">
        <v>175541.74274577739</v>
      </c>
      <c r="D116" s="63">
        <f t="shared" si="32"/>
        <v>-7.7708607524805684E-3</v>
      </c>
      <c r="E116" s="81">
        <f t="shared" si="24"/>
        <v>5.8616377107076678E-2</v>
      </c>
      <c r="F116" s="84">
        <v>202502.730113636</v>
      </c>
      <c r="G116" s="75">
        <f t="shared" si="33"/>
        <v>5.1132058675240621E-3</v>
      </c>
      <c r="H116" s="75">
        <f t="shared" si="25"/>
        <v>4.2081236961874158E-2</v>
      </c>
      <c r="I116" s="82">
        <v>214484.91346153847</v>
      </c>
      <c r="J116" s="63">
        <f t="shared" si="34"/>
        <v>7.5080640856228786E-3</v>
      </c>
      <c r="K116" s="81">
        <f t="shared" si="26"/>
        <v>0.10069122142641795</v>
      </c>
      <c r="L116" s="84">
        <v>355098.9347826087</v>
      </c>
      <c r="M116" s="75">
        <f t="shared" si="35"/>
        <v>-4.5769188345805567E-3</v>
      </c>
      <c r="N116" s="75">
        <f t="shared" si="27"/>
        <v>7.166472109549904E-4</v>
      </c>
      <c r="O116" s="82">
        <v>208602.94285714286</v>
      </c>
      <c r="P116" s="63">
        <f t="shared" si="36"/>
        <v>-7.6445258776525193E-4</v>
      </c>
      <c r="Q116" s="81">
        <f t="shared" si="28"/>
        <v>5.3074796319106055E-2</v>
      </c>
      <c r="R116" s="84">
        <v>92587.382978723399</v>
      </c>
      <c r="S116" s="75">
        <f t="shared" si="37"/>
        <v>1.1226235755266378E-2</v>
      </c>
      <c r="T116" s="75">
        <f t="shared" si="29"/>
        <v>4.9085054594629307E-2</v>
      </c>
      <c r="U116" s="82">
        <v>92535.290322580651</v>
      </c>
      <c r="V116" s="63">
        <f t="shared" si="38"/>
        <v>-1.1920517635415129E-2</v>
      </c>
      <c r="W116" s="81">
        <f t="shared" si="30"/>
        <v>1.0959860963457801E-2</v>
      </c>
      <c r="X116" s="74">
        <v>206826.29629629629</v>
      </c>
      <c r="Y116" s="75">
        <f t="shared" si="39"/>
        <v>-2.2389247130778056E-2</v>
      </c>
      <c r="Z116" s="76">
        <f t="shared" si="31"/>
        <v>7.4317876387582471E-2</v>
      </c>
    </row>
    <row r="117" spans="1:26" ht="14.1" customHeight="1" x14ac:dyDescent="0.2">
      <c r="A117" s="73">
        <v>38687</v>
      </c>
      <c r="B117" s="73">
        <v>38749</v>
      </c>
      <c r="C117" s="82">
        <v>175072.36934820903</v>
      </c>
      <c r="D117" s="63">
        <f t="shared" si="32"/>
        <v>-2.6738563160336737E-3</v>
      </c>
      <c r="E117" s="81">
        <f t="shared" si="24"/>
        <v>9.3654803206985937E-2</v>
      </c>
      <c r="F117" s="84">
        <v>206316.20149253699</v>
      </c>
      <c r="G117" s="75">
        <f t="shared" si="33"/>
        <v>1.8831703536841271E-2</v>
      </c>
      <c r="H117" s="75">
        <f t="shared" si="25"/>
        <v>0.1124416811114719</v>
      </c>
      <c r="I117" s="82">
        <v>215314.25333333333</v>
      </c>
      <c r="J117" s="63">
        <f t="shared" si="34"/>
        <v>3.8666583043547309E-3</v>
      </c>
      <c r="K117" s="81">
        <f t="shared" si="26"/>
        <v>0.22047253369553066</v>
      </c>
      <c r="L117" s="84">
        <v>321798.6551724138</v>
      </c>
      <c r="M117" s="75">
        <f t="shared" si="35"/>
        <v>-9.377746973693768E-2</v>
      </c>
      <c r="N117" s="75">
        <f t="shared" si="27"/>
        <v>-1.9337652473309985E-2</v>
      </c>
      <c r="O117" s="82">
        <v>207128.55172413794</v>
      </c>
      <c r="P117" s="63">
        <f t="shared" si="36"/>
        <v>-7.0679306476256754E-3</v>
      </c>
      <c r="Q117" s="81">
        <f t="shared" si="28"/>
        <v>2.0140774970225372E-2</v>
      </c>
      <c r="R117" s="84">
        <v>94547.875</v>
      </c>
      <c r="S117" s="75">
        <f t="shared" si="37"/>
        <v>2.1174505188543025E-2</v>
      </c>
      <c r="T117" s="75">
        <f t="shared" si="29"/>
        <v>8.0365250003901822E-2</v>
      </c>
      <c r="U117" s="82">
        <v>95291.913043478256</v>
      </c>
      <c r="V117" s="63">
        <f t="shared" si="38"/>
        <v>2.9789961335701554E-2</v>
      </c>
      <c r="W117" s="81">
        <f t="shared" si="30"/>
        <v>6.0084327169544371E-2</v>
      </c>
      <c r="X117" s="74">
        <v>207029.04761904763</v>
      </c>
      <c r="Y117" s="75">
        <f t="shared" si="39"/>
        <v>9.8029760423146151E-4</v>
      </c>
      <c r="Z117" s="76">
        <f t="shared" si="31"/>
        <v>0.1114095435219693</v>
      </c>
    </row>
    <row r="118" spans="1:26" ht="14.1" customHeight="1" x14ac:dyDescent="0.2">
      <c r="A118" s="86"/>
      <c r="B118" s="86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</row>
    <row r="119" spans="1:26" s="2" customFormat="1" ht="14.1" customHeight="1" x14ac:dyDescent="0.2">
      <c r="A119" s="65" t="s">
        <v>11</v>
      </c>
      <c r="B119" s="65"/>
      <c r="C119" s="85"/>
      <c r="D119" s="7"/>
      <c r="E119" s="7"/>
      <c r="F119" s="85"/>
      <c r="G119" s="7"/>
      <c r="H119" s="7"/>
      <c r="I119" s="85"/>
      <c r="J119" s="7"/>
      <c r="K119" s="7"/>
      <c r="L119" s="85"/>
      <c r="M119" s="7"/>
      <c r="N119" s="7"/>
      <c r="O119" s="86"/>
      <c r="P119" s="86"/>
      <c r="Q119" s="86"/>
      <c r="R119" s="86"/>
      <c r="S119" s="86"/>
      <c r="T119" s="86"/>
      <c r="U119" s="86"/>
      <c r="V119" s="86"/>
      <c r="W119" s="86"/>
      <c r="X119" s="86"/>
      <c r="Y119" s="86"/>
      <c r="Z119" s="86"/>
    </row>
    <row r="120" spans="1:26" s="2" customFormat="1" ht="14.1" customHeight="1" x14ac:dyDescent="0.2">
      <c r="A120" s="65" t="s">
        <v>12</v>
      </c>
      <c r="B120" s="65"/>
      <c r="C120" s="85"/>
      <c r="D120" s="7"/>
      <c r="E120" s="7"/>
      <c r="F120" s="85"/>
      <c r="G120" s="7"/>
      <c r="H120" s="7"/>
      <c r="I120" s="85"/>
      <c r="J120" s="7"/>
      <c r="K120" s="7"/>
      <c r="L120" s="85"/>
      <c r="M120" s="7"/>
      <c r="N120" s="7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E126" sqref="E126"/>
    </sheetView>
  </sheetViews>
  <sheetFormatPr defaultRowHeight="12" customHeight="1" x14ac:dyDescent="0.2"/>
  <cols>
    <col min="1" max="1" width="12.5703125" customWidth="1"/>
    <col min="2" max="2" width="10.85546875" customWidth="1"/>
    <col min="3" max="14" width="13.85546875" style="15" customWidth="1"/>
  </cols>
  <sheetData>
    <row r="1" spans="1:14" ht="57" customHeight="1" x14ac:dyDescent="0.2">
      <c r="A1" s="86"/>
      <c r="B1" s="86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14" ht="12" customHeight="1" x14ac:dyDescent="0.2">
      <c r="A2" s="65" t="s">
        <v>8</v>
      </c>
      <c r="B2" s="86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</row>
    <row r="3" spans="1:14" ht="12" customHeight="1" x14ac:dyDescent="0.2">
      <c r="A3" s="24" t="s">
        <v>34</v>
      </c>
      <c r="B3" s="86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12" customHeight="1" x14ac:dyDescent="0.2">
      <c r="A4" s="65" t="s">
        <v>39</v>
      </c>
      <c r="B4" s="86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12" customHeight="1" x14ac:dyDescent="0.2">
      <c r="A5" s="65"/>
      <c r="B5" s="86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</row>
    <row r="6" spans="1:14" ht="12" customHeight="1" x14ac:dyDescent="0.2">
      <c r="A6" s="65"/>
      <c r="B6" s="86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ht="12" customHeight="1" x14ac:dyDescent="0.2">
      <c r="A7" s="66" t="s">
        <v>21</v>
      </c>
      <c r="B7" s="86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ht="12" customHeight="1" x14ac:dyDescent="0.25">
      <c r="A8" s="61"/>
      <c r="B8" s="61"/>
      <c r="C8" s="112" t="s">
        <v>35</v>
      </c>
      <c r="D8" s="113"/>
      <c r="E8" s="114"/>
      <c r="F8" s="115" t="s">
        <v>36</v>
      </c>
      <c r="G8" s="116"/>
      <c r="H8" s="117"/>
      <c r="I8" s="112" t="s">
        <v>37</v>
      </c>
      <c r="J8" s="113"/>
      <c r="K8" s="114"/>
      <c r="L8" s="115" t="s">
        <v>38</v>
      </c>
      <c r="M8" s="116"/>
      <c r="N8" s="117"/>
    </row>
    <row r="9" spans="1:14" ht="12" customHeight="1" x14ac:dyDescent="0.2">
      <c r="A9" s="25" t="s">
        <v>32</v>
      </c>
      <c r="B9" s="25" t="s">
        <v>28</v>
      </c>
      <c r="C9" s="90" t="s">
        <v>29</v>
      </c>
      <c r="D9" s="11" t="s">
        <v>30</v>
      </c>
      <c r="E9" s="12" t="s">
        <v>31</v>
      </c>
      <c r="F9" s="89" t="s">
        <v>29</v>
      </c>
      <c r="G9" s="13" t="s">
        <v>30</v>
      </c>
      <c r="H9" s="14" t="s">
        <v>31</v>
      </c>
      <c r="I9" s="90" t="s">
        <v>29</v>
      </c>
      <c r="J9" s="11" t="s">
        <v>30</v>
      </c>
      <c r="K9" s="12" t="s">
        <v>31</v>
      </c>
      <c r="L9" s="89" t="s">
        <v>29</v>
      </c>
      <c r="M9" s="13" t="s">
        <v>30</v>
      </c>
      <c r="N9" s="14" t="s">
        <v>31</v>
      </c>
    </row>
    <row r="10" spans="1:14" ht="12" customHeight="1" x14ac:dyDescent="0.2">
      <c r="A10" s="73">
        <v>35431</v>
      </c>
      <c r="B10" s="73">
        <v>35490</v>
      </c>
      <c r="C10" s="60">
        <v>61631.155660377357</v>
      </c>
      <c r="D10" s="63" t="str">
        <f t="shared" ref="D10:D57" si="0">IFERROR(C10/C9-1,".")</f>
        <v>.</v>
      </c>
      <c r="E10" s="81" t="str">
        <f>IFERROR(C10/#REF!-1,".")</f>
        <v>.</v>
      </c>
      <c r="F10" s="56">
        <v>56965.451219512193</v>
      </c>
      <c r="G10" s="75" t="str">
        <f t="shared" ref="G10:G57" si="1">IFERROR(F10/F9-1,".")</f>
        <v>.</v>
      </c>
      <c r="H10" s="76" t="str">
        <f>IFERROR(F10/#REF!-1,".")</f>
        <v>.</v>
      </c>
      <c r="I10" s="78">
        <v>54924.751243781095</v>
      </c>
      <c r="J10" s="63" t="str">
        <f t="shared" ref="J10:J57" si="2">IFERROR(I10/I9-1,".")</f>
        <v>.</v>
      </c>
      <c r="K10" s="81" t="str">
        <f>IFERROR(I10/#REF!-1,".")</f>
        <v>.</v>
      </c>
      <c r="L10" s="56">
        <v>52655.324675324679</v>
      </c>
      <c r="M10" s="75" t="str">
        <f t="shared" ref="M10:M57" si="3">IFERROR(L10/L9-1,".")</f>
        <v>.</v>
      </c>
      <c r="N10" s="76" t="str">
        <f>IFERROR(L10/#REF!-1,".")</f>
        <v>.</v>
      </c>
    </row>
    <row r="11" spans="1:14" ht="12" customHeight="1" x14ac:dyDescent="0.2">
      <c r="A11" s="73">
        <v>35462</v>
      </c>
      <c r="B11" s="73">
        <v>35521</v>
      </c>
      <c r="C11" s="54">
        <v>63243.382978723406</v>
      </c>
      <c r="D11" s="63">
        <f t="shared" si="0"/>
        <v>2.6159290720270345E-2</v>
      </c>
      <c r="E11" s="81" t="str">
        <f>IFERROR(C11/#REF!-1,".")</f>
        <v>.</v>
      </c>
      <c r="F11" s="56">
        <v>56717.067796610172</v>
      </c>
      <c r="G11" s="75">
        <f t="shared" si="1"/>
        <v>-4.3602467387626742E-3</v>
      </c>
      <c r="H11" s="76" t="str">
        <f>IFERROR(F11/#REF!-1,".")</f>
        <v>.</v>
      </c>
      <c r="I11" s="78">
        <v>54543.028225806454</v>
      </c>
      <c r="J11" s="63">
        <f t="shared" si="2"/>
        <v>-6.9499271153796727E-3</v>
      </c>
      <c r="K11" s="81" t="str">
        <f>IFERROR(I11/#REF!-1,".")</f>
        <v>.</v>
      </c>
      <c r="L11" s="56">
        <v>54154.258064516129</v>
      </c>
      <c r="M11" s="75">
        <f t="shared" si="3"/>
        <v>2.8466891020688667E-2</v>
      </c>
      <c r="N11" s="76" t="str">
        <f>IFERROR(L11/#REF!-1,".")</f>
        <v>.</v>
      </c>
    </row>
    <row r="12" spans="1:14" ht="12" customHeight="1" x14ac:dyDescent="0.2">
      <c r="A12" s="73">
        <v>35490</v>
      </c>
      <c r="B12" s="73">
        <v>35551</v>
      </c>
      <c r="C12" s="54">
        <v>63663.415032679739</v>
      </c>
      <c r="D12" s="63">
        <f t="shared" si="0"/>
        <v>6.6415178027026123E-3</v>
      </c>
      <c r="E12" s="81" t="str">
        <f>IFERROR(C12/#REF!-1,".")</f>
        <v>.</v>
      </c>
      <c r="F12" s="56">
        <v>63387.061224489793</v>
      </c>
      <c r="G12" s="75">
        <f t="shared" si="1"/>
        <v>0.11760116816684718</v>
      </c>
      <c r="H12" s="76" t="str">
        <f>IFERROR(F12/#REF!-1,".")</f>
        <v>.</v>
      </c>
      <c r="I12" s="78">
        <v>54375.385665529007</v>
      </c>
      <c r="J12" s="63">
        <f t="shared" si="2"/>
        <v>-3.0735836591876398E-3</v>
      </c>
      <c r="K12" s="81" t="str">
        <f>IFERROR(I12/#REF!-1,".")</f>
        <v>.</v>
      </c>
      <c r="L12" s="56">
        <v>51359.494949494947</v>
      </c>
      <c r="M12" s="75">
        <f t="shared" si="3"/>
        <v>-5.1607449070609879E-2</v>
      </c>
      <c r="N12" s="76" t="str">
        <f>IFERROR(L12/#REF!-1,".")</f>
        <v>.</v>
      </c>
    </row>
    <row r="13" spans="1:14" ht="12" customHeight="1" x14ac:dyDescent="0.2">
      <c r="A13" s="73">
        <v>35521</v>
      </c>
      <c r="B13" s="73">
        <v>35582</v>
      </c>
      <c r="C13" s="54">
        <v>65404.366666666669</v>
      </c>
      <c r="D13" s="63">
        <f t="shared" si="0"/>
        <v>2.7346186708540055E-2</v>
      </c>
      <c r="E13" s="81" t="str">
        <f t="shared" ref="E13:E57" si="4">IFERROR(C13/C1-1,".")</f>
        <v>.</v>
      </c>
      <c r="F13" s="56">
        <v>64676.98765432099</v>
      </c>
      <c r="G13" s="75">
        <f t="shared" si="1"/>
        <v>2.0349995802184884E-2</v>
      </c>
      <c r="H13" s="76" t="str">
        <f t="shared" ref="H13:H57" si="5">IFERROR(F13/F1-1,".")</f>
        <v>.</v>
      </c>
      <c r="I13" s="78">
        <v>53160.591836734697</v>
      </c>
      <c r="J13" s="63">
        <f t="shared" si="2"/>
        <v>-2.2340877474721466E-2</v>
      </c>
      <c r="K13" s="81" t="str">
        <f t="shared" ref="K13:K57" si="6">IFERROR(I13/I1-1,".")</f>
        <v>.</v>
      </c>
      <c r="L13" s="56">
        <v>53369.438095238096</v>
      </c>
      <c r="M13" s="75">
        <f t="shared" si="3"/>
        <v>3.9134791876743513E-2</v>
      </c>
      <c r="N13" s="76" t="str">
        <f t="shared" ref="N13:N57" si="7">IFERROR(L13/L1-1,".")</f>
        <v>.</v>
      </c>
    </row>
    <row r="14" spans="1:14" ht="12" customHeight="1" x14ac:dyDescent="0.2">
      <c r="A14" s="73">
        <v>35551</v>
      </c>
      <c r="B14" s="73">
        <v>35612</v>
      </c>
      <c r="C14" s="54">
        <v>66400.013377926414</v>
      </c>
      <c r="D14" s="63">
        <f t="shared" si="0"/>
        <v>1.5222939415254322E-2</v>
      </c>
      <c r="E14" s="81" t="str">
        <f t="shared" si="4"/>
        <v>.</v>
      </c>
      <c r="F14" s="56">
        <v>67488.739130434784</v>
      </c>
      <c r="G14" s="75">
        <f t="shared" si="1"/>
        <v>4.3473754392238551E-2</v>
      </c>
      <c r="H14" s="76" t="str">
        <f t="shared" si="5"/>
        <v>.</v>
      </c>
      <c r="I14" s="78">
        <v>53991.429042904289</v>
      </c>
      <c r="J14" s="63">
        <f t="shared" si="2"/>
        <v>1.5628817841630394E-2</v>
      </c>
      <c r="K14" s="81" t="str">
        <f t="shared" si="6"/>
        <v>.</v>
      </c>
      <c r="L14" s="56">
        <v>53013.304347826088</v>
      </c>
      <c r="M14" s="75">
        <f t="shared" si="3"/>
        <v>-6.6729903878036678E-3</v>
      </c>
      <c r="N14" s="76" t="str">
        <f t="shared" si="7"/>
        <v>.</v>
      </c>
    </row>
    <row r="15" spans="1:14" ht="12" customHeight="1" x14ac:dyDescent="0.2">
      <c r="A15" s="73">
        <v>35582</v>
      </c>
      <c r="B15" s="73">
        <v>35643</v>
      </c>
      <c r="C15" s="54">
        <v>72925.2783171521</v>
      </c>
      <c r="D15" s="63">
        <f t="shared" si="0"/>
        <v>9.8272042538396498E-2</v>
      </c>
      <c r="E15" s="81" t="str">
        <f t="shared" si="4"/>
        <v>.</v>
      </c>
      <c r="F15" s="56">
        <v>66338.528000000006</v>
      </c>
      <c r="G15" s="75">
        <f t="shared" si="1"/>
        <v>-1.7043008141132687E-2</v>
      </c>
      <c r="H15" s="76" t="str">
        <f t="shared" si="5"/>
        <v>.</v>
      </c>
      <c r="I15" s="78">
        <v>55160.789473684214</v>
      </c>
      <c r="J15" s="63">
        <f t="shared" si="2"/>
        <v>2.1658260422236619E-2</v>
      </c>
      <c r="K15" s="81" t="str">
        <f t="shared" si="6"/>
        <v>.</v>
      </c>
      <c r="L15" s="56">
        <v>54775.638297872341</v>
      </c>
      <c r="M15" s="75">
        <f t="shared" si="3"/>
        <v>3.3243239064733476E-2</v>
      </c>
      <c r="N15" s="76" t="str">
        <f t="shared" si="7"/>
        <v>.</v>
      </c>
    </row>
    <row r="16" spans="1:14" ht="12" customHeight="1" x14ac:dyDescent="0.2">
      <c r="A16" s="73">
        <v>35612</v>
      </c>
      <c r="B16" s="73">
        <v>35674</v>
      </c>
      <c r="C16" s="54">
        <v>74517.649999999994</v>
      </c>
      <c r="D16" s="63">
        <f t="shared" si="0"/>
        <v>2.1835661372763937E-2</v>
      </c>
      <c r="E16" s="81" t="str">
        <f t="shared" si="4"/>
        <v>.</v>
      </c>
      <c r="F16" s="56">
        <v>67343.778688524588</v>
      </c>
      <c r="G16" s="75">
        <f t="shared" si="1"/>
        <v>1.5153346310677662E-2</v>
      </c>
      <c r="H16" s="76" t="str">
        <f t="shared" si="5"/>
        <v>.</v>
      </c>
      <c r="I16" s="78">
        <v>55500.384615384617</v>
      </c>
      <c r="J16" s="63">
        <f t="shared" si="2"/>
        <v>6.1564590525380325E-3</v>
      </c>
      <c r="K16" s="81" t="str">
        <f t="shared" si="6"/>
        <v>.</v>
      </c>
      <c r="L16" s="56">
        <v>51721.829545454544</v>
      </c>
      <c r="M16" s="75">
        <f t="shared" si="3"/>
        <v>-5.5751221661919259E-2</v>
      </c>
      <c r="N16" s="76" t="str">
        <f t="shared" si="7"/>
        <v>.</v>
      </c>
    </row>
    <row r="17" spans="1:14" ht="12" customHeight="1" x14ac:dyDescent="0.2">
      <c r="A17" s="73">
        <v>35643</v>
      </c>
      <c r="B17" s="73">
        <v>35704</v>
      </c>
      <c r="C17" s="54">
        <v>77828.00409836066</v>
      </c>
      <c r="D17" s="63">
        <f t="shared" si="0"/>
        <v>4.4423758644571709E-2</v>
      </c>
      <c r="E17" s="81" t="str">
        <f t="shared" si="4"/>
        <v>.</v>
      </c>
      <c r="F17" s="56">
        <v>66057.415999999997</v>
      </c>
      <c r="G17" s="75">
        <f t="shared" si="1"/>
        <v>-1.9101433177283078E-2</v>
      </c>
      <c r="H17" s="76" t="str">
        <f t="shared" si="5"/>
        <v>.</v>
      </c>
      <c r="I17" s="78">
        <v>54723.928571428572</v>
      </c>
      <c r="J17" s="63">
        <f t="shared" si="2"/>
        <v>-1.3990102038694885E-2</v>
      </c>
      <c r="K17" s="81" t="str">
        <f t="shared" si="6"/>
        <v>.</v>
      </c>
      <c r="L17" s="56">
        <v>53598.948979591834</v>
      </c>
      <c r="M17" s="75">
        <f t="shared" si="3"/>
        <v>3.6292595421197005E-2</v>
      </c>
      <c r="N17" s="76" t="str">
        <f t="shared" si="7"/>
        <v>.</v>
      </c>
    </row>
    <row r="18" spans="1:14" ht="12" customHeight="1" x14ac:dyDescent="0.2">
      <c r="A18" s="73">
        <v>35674</v>
      </c>
      <c r="B18" s="73">
        <v>35735</v>
      </c>
      <c r="C18" s="54">
        <v>71712.450704225354</v>
      </c>
      <c r="D18" s="63">
        <f t="shared" si="0"/>
        <v>-7.8577800689920596E-2</v>
      </c>
      <c r="E18" s="81" t="str">
        <f t="shared" si="4"/>
        <v>.</v>
      </c>
      <c r="F18" s="56">
        <v>71525.147058823524</v>
      </c>
      <c r="G18" s="75">
        <f t="shared" si="1"/>
        <v>8.2772403008066986E-2</v>
      </c>
      <c r="H18" s="76" t="str">
        <f t="shared" si="5"/>
        <v>.</v>
      </c>
      <c r="I18" s="78">
        <v>54201.020833333336</v>
      </c>
      <c r="J18" s="63">
        <f t="shared" si="2"/>
        <v>-9.5553764458395918E-3</v>
      </c>
      <c r="K18" s="81" t="str">
        <f t="shared" si="6"/>
        <v>.</v>
      </c>
      <c r="L18" s="56">
        <v>52508.574468085106</v>
      </c>
      <c r="M18" s="75">
        <f t="shared" si="3"/>
        <v>-2.0343206952097015E-2</v>
      </c>
      <c r="N18" s="76" t="str">
        <f t="shared" si="7"/>
        <v>.</v>
      </c>
    </row>
    <row r="19" spans="1:14" ht="12" customHeight="1" x14ac:dyDescent="0.2">
      <c r="A19" s="73">
        <v>35704</v>
      </c>
      <c r="B19" s="73">
        <v>35765</v>
      </c>
      <c r="C19" s="54">
        <v>71697.168316831681</v>
      </c>
      <c r="D19" s="63">
        <f t="shared" si="0"/>
        <v>-2.1310647235728286E-4</v>
      </c>
      <c r="E19" s="81" t="str">
        <f t="shared" si="4"/>
        <v>.</v>
      </c>
      <c r="F19" s="56">
        <v>68761.460317460311</v>
      </c>
      <c r="G19" s="75">
        <f t="shared" si="1"/>
        <v>-3.8639371675675216E-2</v>
      </c>
      <c r="H19" s="76" t="str">
        <f t="shared" si="5"/>
        <v>.</v>
      </c>
      <c r="I19" s="78">
        <v>53258.833333333336</v>
      </c>
      <c r="J19" s="63">
        <f t="shared" si="2"/>
        <v>-1.738320580524122E-2</v>
      </c>
      <c r="K19" s="81" t="str">
        <f t="shared" si="6"/>
        <v>.</v>
      </c>
      <c r="L19" s="56">
        <v>50674.444444444445</v>
      </c>
      <c r="M19" s="75">
        <f t="shared" si="3"/>
        <v>-3.4930105077513596E-2</v>
      </c>
      <c r="N19" s="76" t="str">
        <f t="shared" si="7"/>
        <v>.</v>
      </c>
    </row>
    <row r="20" spans="1:14" ht="12" customHeight="1" x14ac:dyDescent="0.2">
      <c r="A20" s="73">
        <v>35735</v>
      </c>
      <c r="B20" s="73">
        <v>35796</v>
      </c>
      <c r="C20" s="54">
        <v>68338.144508670521</v>
      </c>
      <c r="D20" s="63">
        <f t="shared" si="0"/>
        <v>-4.6850160013538367E-2</v>
      </c>
      <c r="E20" s="81" t="str">
        <f t="shared" si="4"/>
        <v>.</v>
      </c>
      <c r="F20" s="56">
        <v>71415.01063829787</v>
      </c>
      <c r="G20" s="75">
        <f t="shared" si="1"/>
        <v>3.8590662684977239E-2</v>
      </c>
      <c r="H20" s="76" t="str">
        <f t="shared" si="5"/>
        <v>.</v>
      </c>
      <c r="I20" s="78">
        <v>54305.860215053763</v>
      </c>
      <c r="J20" s="63">
        <f t="shared" si="2"/>
        <v>1.9659215498908145E-2</v>
      </c>
      <c r="K20" s="81" t="str">
        <f t="shared" si="6"/>
        <v>.</v>
      </c>
      <c r="L20" s="56">
        <v>46167.5</v>
      </c>
      <c r="M20" s="75">
        <f t="shared" si="3"/>
        <v>-8.8939197930142266E-2</v>
      </c>
      <c r="N20" s="76" t="str">
        <f t="shared" si="7"/>
        <v>.</v>
      </c>
    </row>
    <row r="21" spans="1:14" ht="12" customHeight="1" x14ac:dyDescent="0.2">
      <c r="A21" s="73">
        <v>35765</v>
      </c>
      <c r="B21" s="73">
        <v>35827</v>
      </c>
      <c r="C21" s="54">
        <v>67451.354838709682</v>
      </c>
      <c r="D21" s="63">
        <f t="shared" si="0"/>
        <v>-1.2976496162378615E-2</v>
      </c>
      <c r="E21" s="81" t="str">
        <f t="shared" si="4"/>
        <v>.</v>
      </c>
      <c r="F21" s="56">
        <v>63576.411111111112</v>
      </c>
      <c r="G21" s="75">
        <f t="shared" si="1"/>
        <v>-0.10976123166721385</v>
      </c>
      <c r="H21" s="76" t="str">
        <f t="shared" si="5"/>
        <v>.</v>
      </c>
      <c r="I21" s="78">
        <v>54803.033707865172</v>
      </c>
      <c r="J21" s="63">
        <f t="shared" si="2"/>
        <v>9.1550615503110944E-3</v>
      </c>
      <c r="K21" s="81" t="str">
        <f t="shared" si="6"/>
        <v>.</v>
      </c>
      <c r="L21" s="56">
        <v>47806.934210526313</v>
      </c>
      <c r="M21" s="75">
        <f t="shared" si="3"/>
        <v>3.5510569351303589E-2</v>
      </c>
      <c r="N21" s="76" t="str">
        <f t="shared" si="7"/>
        <v>.</v>
      </c>
    </row>
    <row r="22" spans="1:14" ht="12" customHeight="1" x14ac:dyDescent="0.2">
      <c r="A22" s="73">
        <v>35796</v>
      </c>
      <c r="B22" s="73">
        <v>35855</v>
      </c>
      <c r="C22" s="54">
        <v>70721.603524229082</v>
      </c>
      <c r="D22" s="63">
        <f t="shared" si="0"/>
        <v>4.8483068921880701E-2</v>
      </c>
      <c r="E22" s="81">
        <f t="shared" si="4"/>
        <v>0.14749760517140476</v>
      </c>
      <c r="F22" s="56">
        <v>67071.039603960395</v>
      </c>
      <c r="G22" s="75">
        <f t="shared" si="1"/>
        <v>5.4967375977574395E-2</v>
      </c>
      <c r="H22" s="76">
        <f t="shared" si="5"/>
        <v>0.17739854891181417</v>
      </c>
      <c r="I22" s="78">
        <v>54656.983606557376</v>
      </c>
      <c r="J22" s="63">
        <f t="shared" si="2"/>
        <v>-2.6650003006464251E-3</v>
      </c>
      <c r="K22" s="81">
        <f t="shared" si="6"/>
        <v>-4.8751725071133345E-3</v>
      </c>
      <c r="L22" s="56">
        <v>49438.237500000003</v>
      </c>
      <c r="M22" s="75">
        <f t="shared" si="3"/>
        <v>3.4122733791921434E-2</v>
      </c>
      <c r="N22" s="76">
        <f t="shared" si="7"/>
        <v>-6.1097091227931721E-2</v>
      </c>
    </row>
    <row r="23" spans="1:14" ht="12" customHeight="1" x14ac:dyDescent="0.2">
      <c r="A23" s="73">
        <v>35827</v>
      </c>
      <c r="B23" s="73">
        <v>35886</v>
      </c>
      <c r="C23" s="54">
        <v>70115.741100323619</v>
      </c>
      <c r="D23" s="63">
        <f t="shared" si="0"/>
        <v>-8.5668649141685815E-3</v>
      </c>
      <c r="E23" s="81">
        <f t="shared" si="4"/>
        <v>0.10866525157125517</v>
      </c>
      <c r="F23" s="56">
        <v>68624.965034965033</v>
      </c>
      <c r="G23" s="75">
        <f t="shared" si="1"/>
        <v>2.3168351648941599E-2</v>
      </c>
      <c r="H23" s="76">
        <f t="shared" si="5"/>
        <v>0.20995262450902952</v>
      </c>
      <c r="I23" s="78">
        <v>56432.632183908048</v>
      </c>
      <c r="J23" s="63">
        <f t="shared" si="2"/>
        <v>3.2487130832767663E-2</v>
      </c>
      <c r="K23" s="81">
        <f t="shared" si="6"/>
        <v>3.464428029699218E-2</v>
      </c>
      <c r="L23" s="56">
        <v>50889.952380952382</v>
      </c>
      <c r="M23" s="75">
        <f t="shared" si="3"/>
        <v>2.9364211880578805E-2</v>
      </c>
      <c r="N23" s="76">
        <f t="shared" si="7"/>
        <v>-6.027791350543199E-2</v>
      </c>
    </row>
    <row r="24" spans="1:14" ht="12" customHeight="1" x14ac:dyDescent="0.2">
      <c r="A24" s="73">
        <v>35855</v>
      </c>
      <c r="B24" s="73">
        <v>35916</v>
      </c>
      <c r="C24" s="54">
        <v>73457.787037037036</v>
      </c>
      <c r="D24" s="63">
        <f t="shared" si="0"/>
        <v>4.7664702451501118E-2</v>
      </c>
      <c r="E24" s="81">
        <f t="shared" si="4"/>
        <v>0.1538461610852897</v>
      </c>
      <c r="F24" s="56">
        <v>66875.478527607367</v>
      </c>
      <c r="G24" s="75">
        <f t="shared" si="1"/>
        <v>-2.5493441147347529E-2</v>
      </c>
      <c r="H24" s="76">
        <f t="shared" si="5"/>
        <v>5.5033586282902336E-2</v>
      </c>
      <c r="I24" s="78">
        <v>54844.952380952382</v>
      </c>
      <c r="J24" s="63">
        <f t="shared" si="2"/>
        <v>-2.8134073168545215E-2</v>
      </c>
      <c r="K24" s="81">
        <f t="shared" si="6"/>
        <v>8.6356484588772098E-3</v>
      </c>
      <c r="L24" s="56">
        <v>51118.610526315788</v>
      </c>
      <c r="M24" s="75">
        <f t="shared" si="3"/>
        <v>4.4931884323984317E-3</v>
      </c>
      <c r="N24" s="76">
        <f t="shared" si="7"/>
        <v>-4.6901633946369037E-3</v>
      </c>
    </row>
    <row r="25" spans="1:14" ht="12" customHeight="1" x14ac:dyDescent="0.2">
      <c r="A25" s="73">
        <v>35886</v>
      </c>
      <c r="B25" s="73">
        <v>35947</v>
      </c>
      <c r="C25" s="54">
        <v>76418.601851851854</v>
      </c>
      <c r="D25" s="63">
        <f t="shared" si="0"/>
        <v>4.0306343741637551E-2</v>
      </c>
      <c r="E25" s="81">
        <f t="shared" si="4"/>
        <v>0.16840213806089177</v>
      </c>
      <c r="F25" s="56">
        <v>68493.159763313612</v>
      </c>
      <c r="G25" s="75">
        <f t="shared" si="1"/>
        <v>2.4189452865573724E-2</v>
      </c>
      <c r="H25" s="76">
        <f t="shared" si="5"/>
        <v>5.9003553619239479E-2</v>
      </c>
      <c r="I25" s="78">
        <v>57136.956521739128</v>
      </c>
      <c r="J25" s="63">
        <f t="shared" si="2"/>
        <v>4.1790612285821815E-2</v>
      </c>
      <c r="K25" s="81">
        <f t="shared" si="6"/>
        <v>7.4799104893650048E-2</v>
      </c>
      <c r="L25" s="56">
        <v>53307.71875</v>
      </c>
      <c r="M25" s="75">
        <f t="shared" si="3"/>
        <v>4.2824094809017943E-2</v>
      </c>
      <c r="N25" s="76">
        <f t="shared" si="7"/>
        <v>-1.1564548445864853E-3</v>
      </c>
    </row>
    <row r="26" spans="1:14" ht="12" customHeight="1" x14ac:dyDescent="0.2">
      <c r="A26" s="73">
        <v>35916</v>
      </c>
      <c r="B26" s="73">
        <v>35977</v>
      </c>
      <c r="C26" s="54">
        <v>78919.418238993705</v>
      </c>
      <c r="D26" s="63">
        <f t="shared" si="0"/>
        <v>3.2725230854001142E-2</v>
      </c>
      <c r="E26" s="81">
        <f t="shared" si="4"/>
        <v>0.18854521594462748</v>
      </c>
      <c r="F26" s="56">
        <v>66720.506666666668</v>
      </c>
      <c r="G26" s="75">
        <f t="shared" si="1"/>
        <v>-2.5880731780699828E-2</v>
      </c>
      <c r="H26" s="76">
        <f t="shared" si="5"/>
        <v>-1.1383120705268479E-2</v>
      </c>
      <c r="I26" s="78">
        <v>56126.547945205479</v>
      </c>
      <c r="J26" s="63">
        <f t="shared" si="2"/>
        <v>-1.7683976152093717E-2</v>
      </c>
      <c r="K26" s="81">
        <f t="shared" si="6"/>
        <v>3.9545515652206875E-2</v>
      </c>
      <c r="L26" s="56">
        <v>56848.909090909088</v>
      </c>
      <c r="M26" s="75">
        <f t="shared" si="3"/>
        <v>6.6429223083366074E-2</v>
      </c>
      <c r="N26" s="76">
        <f t="shared" si="7"/>
        <v>7.2351738686522449E-2</v>
      </c>
    </row>
    <row r="27" spans="1:14" ht="12" customHeight="1" x14ac:dyDescent="0.2">
      <c r="A27" s="73">
        <v>35947</v>
      </c>
      <c r="B27" s="73">
        <v>36008</v>
      </c>
      <c r="C27" s="54">
        <v>77874.541401273891</v>
      </c>
      <c r="D27" s="63">
        <f t="shared" si="0"/>
        <v>-1.3239793970041491E-2</v>
      </c>
      <c r="E27" s="81">
        <f t="shared" si="4"/>
        <v>6.7867592669272225E-2</v>
      </c>
      <c r="F27" s="56">
        <v>68996.881944444438</v>
      </c>
      <c r="G27" s="75">
        <f t="shared" si="1"/>
        <v>3.4118075408966275E-2</v>
      </c>
      <c r="H27" s="76">
        <f t="shared" si="5"/>
        <v>4.0072549460917095E-2</v>
      </c>
      <c r="I27" s="78">
        <v>59199.941379310345</v>
      </c>
      <c r="J27" s="63">
        <f t="shared" si="2"/>
        <v>5.4758283675406583E-2</v>
      </c>
      <c r="K27" s="81">
        <f t="shared" si="6"/>
        <v>7.3225056134359923E-2</v>
      </c>
      <c r="L27" s="56">
        <v>55131.714285714283</v>
      </c>
      <c r="M27" s="75">
        <f t="shared" si="3"/>
        <v>-3.0206293008169793E-2</v>
      </c>
      <c r="N27" s="76">
        <f t="shared" si="7"/>
        <v>6.5006269010610129E-3</v>
      </c>
    </row>
    <row r="28" spans="1:14" ht="12" customHeight="1" x14ac:dyDescent="0.2">
      <c r="A28" s="73">
        <v>35977</v>
      </c>
      <c r="B28" s="73">
        <v>36039</v>
      </c>
      <c r="C28" s="54">
        <v>74084.789830508482</v>
      </c>
      <c r="D28" s="63">
        <f t="shared" si="0"/>
        <v>-4.8664833237829108E-2</v>
      </c>
      <c r="E28" s="81">
        <f t="shared" si="4"/>
        <v>-5.8088274320448052E-3</v>
      </c>
      <c r="F28" s="56">
        <v>68753.161971830981</v>
      </c>
      <c r="G28" s="75">
        <f t="shared" si="1"/>
        <v>-3.5323331394844226E-3</v>
      </c>
      <c r="H28" s="76">
        <f t="shared" si="5"/>
        <v>2.0928188330877839E-2</v>
      </c>
      <c r="I28" s="78">
        <v>56807.377224199285</v>
      </c>
      <c r="J28" s="63">
        <f t="shared" si="2"/>
        <v>-4.041497507204006E-2</v>
      </c>
      <c r="K28" s="81">
        <f t="shared" si="6"/>
        <v>2.3549253178551277E-2</v>
      </c>
      <c r="L28" s="56">
        <v>53787.97752808989</v>
      </c>
      <c r="M28" s="75">
        <f t="shared" si="3"/>
        <v>-2.4373208325440765E-2</v>
      </c>
      <c r="N28" s="76">
        <f t="shared" si="7"/>
        <v>3.9947310464328423E-2</v>
      </c>
    </row>
    <row r="29" spans="1:14" ht="12" customHeight="1" x14ac:dyDescent="0.2">
      <c r="A29" s="73">
        <v>36008</v>
      </c>
      <c r="B29" s="73">
        <v>36069</v>
      </c>
      <c r="C29" s="54">
        <v>74286.94964028777</v>
      </c>
      <c r="D29" s="63">
        <f t="shared" si="0"/>
        <v>2.7287626818108812E-3</v>
      </c>
      <c r="E29" s="81">
        <f t="shared" si="4"/>
        <v>-4.5498461628254439E-2</v>
      </c>
      <c r="F29" s="56">
        <v>71843.729032258067</v>
      </c>
      <c r="G29" s="75">
        <f t="shared" si="1"/>
        <v>4.495163526723811E-2</v>
      </c>
      <c r="H29" s="76">
        <f t="shared" si="5"/>
        <v>8.7595207058327462E-2</v>
      </c>
      <c r="I29" s="78">
        <v>56569.950877192983</v>
      </c>
      <c r="J29" s="63">
        <f t="shared" si="2"/>
        <v>-4.1794984843123162E-3</v>
      </c>
      <c r="K29" s="81">
        <f t="shared" si="6"/>
        <v>3.3733365895960654E-2</v>
      </c>
      <c r="L29" s="56">
        <v>49205.467391304344</v>
      </c>
      <c r="M29" s="75">
        <f t="shared" si="3"/>
        <v>-8.5195806709638888E-2</v>
      </c>
      <c r="N29" s="76">
        <f t="shared" si="7"/>
        <v>-8.1969547387213515E-2</v>
      </c>
    </row>
    <row r="30" spans="1:14" ht="12" customHeight="1" x14ac:dyDescent="0.2">
      <c r="A30" s="73">
        <v>36039</v>
      </c>
      <c r="B30" s="73">
        <v>36100</v>
      </c>
      <c r="C30" s="54">
        <v>72089.955882352937</v>
      </c>
      <c r="D30" s="63">
        <f t="shared" si="0"/>
        <v>-2.9574424156236234E-2</v>
      </c>
      <c r="E30" s="81">
        <f t="shared" si="4"/>
        <v>5.2641511260658191E-3</v>
      </c>
      <c r="F30" s="56">
        <v>69581.307692307688</v>
      </c>
      <c r="G30" s="75">
        <f t="shared" si="1"/>
        <v>-3.1490867337002237E-2</v>
      </c>
      <c r="H30" s="76">
        <f t="shared" si="5"/>
        <v>-2.7177006220164612E-2</v>
      </c>
      <c r="I30" s="78">
        <v>54350.389961389963</v>
      </c>
      <c r="J30" s="63">
        <f t="shared" si="2"/>
        <v>-3.9235687522894191E-2</v>
      </c>
      <c r="K30" s="81">
        <f t="shared" si="6"/>
        <v>2.7558360665556059E-3</v>
      </c>
      <c r="L30" s="56">
        <v>46679.6875</v>
      </c>
      <c r="M30" s="75">
        <f t="shared" si="3"/>
        <v>-5.1331285428470541E-2</v>
      </c>
      <c r="N30" s="76">
        <f t="shared" si="7"/>
        <v>-0.11100828821067921</v>
      </c>
    </row>
    <row r="31" spans="1:14" ht="12" customHeight="1" x14ac:dyDescent="0.2">
      <c r="A31" s="73">
        <v>36069</v>
      </c>
      <c r="B31" s="73">
        <v>36130</v>
      </c>
      <c r="C31" s="54">
        <v>70084.939024390245</v>
      </c>
      <c r="D31" s="63">
        <f t="shared" si="0"/>
        <v>-2.7812707518295232E-2</v>
      </c>
      <c r="E31" s="81">
        <f t="shared" si="4"/>
        <v>-2.2486652266613283E-2</v>
      </c>
      <c r="F31" s="56">
        <v>67042.835714285713</v>
      </c>
      <c r="G31" s="75">
        <f t="shared" si="1"/>
        <v>-3.648209644531597E-2</v>
      </c>
      <c r="H31" s="76">
        <f t="shared" si="5"/>
        <v>-2.4994009656572058E-2</v>
      </c>
      <c r="I31" s="78">
        <v>54710.206751054851</v>
      </c>
      <c r="J31" s="63">
        <f t="shared" si="2"/>
        <v>6.6203166144804815E-3</v>
      </c>
      <c r="K31" s="81">
        <f t="shared" si="6"/>
        <v>2.7251318267483393E-2</v>
      </c>
      <c r="L31" s="56">
        <v>44185.707692307689</v>
      </c>
      <c r="M31" s="75">
        <f t="shared" si="3"/>
        <v>-5.3427517219182596E-2</v>
      </c>
      <c r="N31" s="76">
        <f t="shared" si="7"/>
        <v>-0.12804751632256184</v>
      </c>
    </row>
    <row r="32" spans="1:14" ht="12" customHeight="1" x14ac:dyDescent="0.2">
      <c r="A32" s="73">
        <v>36100</v>
      </c>
      <c r="B32" s="73">
        <v>36161</v>
      </c>
      <c r="C32" s="54">
        <v>70096.659898477155</v>
      </c>
      <c r="D32" s="63">
        <f t="shared" si="0"/>
        <v>1.6723812919106074E-4</v>
      </c>
      <c r="E32" s="81">
        <f t="shared" si="4"/>
        <v>2.5732559794384269E-2</v>
      </c>
      <c r="F32" s="56">
        <v>61023.026548672569</v>
      </c>
      <c r="G32" s="75">
        <f t="shared" si="1"/>
        <v>-8.9790491429502906E-2</v>
      </c>
      <c r="H32" s="76">
        <f t="shared" si="5"/>
        <v>-0.14551540350891401</v>
      </c>
      <c r="I32" s="78">
        <v>54218.301020408166</v>
      </c>
      <c r="J32" s="63">
        <f t="shared" si="2"/>
        <v>-8.991114453012039E-3</v>
      </c>
      <c r="K32" s="81">
        <f t="shared" si="6"/>
        <v>-1.6123341808574887E-3</v>
      </c>
      <c r="L32" s="56">
        <v>45218</v>
      </c>
      <c r="M32" s="75">
        <f t="shared" si="3"/>
        <v>2.3362584002972087E-2</v>
      </c>
      <c r="N32" s="76">
        <f t="shared" si="7"/>
        <v>-2.0566415768668467E-2</v>
      </c>
    </row>
    <row r="33" spans="1:14" ht="12" customHeight="1" x14ac:dyDescent="0.2">
      <c r="A33" s="73">
        <v>36130</v>
      </c>
      <c r="B33" s="73">
        <v>36192</v>
      </c>
      <c r="C33" s="54">
        <v>71475.473372781067</v>
      </c>
      <c r="D33" s="63">
        <f t="shared" si="0"/>
        <v>1.9670173675905289E-2</v>
      </c>
      <c r="E33" s="81">
        <f t="shared" si="4"/>
        <v>5.9659565678019222E-2</v>
      </c>
      <c r="F33" s="56">
        <v>59050.404494382019</v>
      </c>
      <c r="G33" s="75">
        <f t="shared" si="1"/>
        <v>-3.2325863954275835E-2</v>
      </c>
      <c r="H33" s="76">
        <f t="shared" si="5"/>
        <v>-7.1190030038328023E-2</v>
      </c>
      <c r="I33" s="78">
        <v>54167.609890109889</v>
      </c>
      <c r="J33" s="63">
        <f t="shared" si="2"/>
        <v>-9.3494501569124644E-4</v>
      </c>
      <c r="K33" s="81">
        <f t="shared" si="6"/>
        <v>-1.1594683264114392E-2</v>
      </c>
      <c r="L33" s="56">
        <v>50357.537313432833</v>
      </c>
      <c r="M33" s="75">
        <f t="shared" si="3"/>
        <v>0.11366131437553251</v>
      </c>
      <c r="N33" s="76">
        <f t="shared" si="7"/>
        <v>5.3352157904007935E-2</v>
      </c>
    </row>
    <row r="34" spans="1:14" ht="12" customHeight="1" x14ac:dyDescent="0.2">
      <c r="A34" s="73">
        <v>36161</v>
      </c>
      <c r="B34" s="73">
        <v>36220</v>
      </c>
      <c r="C34" s="54">
        <v>72157.017857142855</v>
      </c>
      <c r="D34" s="63">
        <f t="shared" si="0"/>
        <v>9.5353616030939836E-3</v>
      </c>
      <c r="E34" s="81">
        <f t="shared" si="4"/>
        <v>2.029668816010366E-2</v>
      </c>
      <c r="F34" s="56">
        <v>62884.3</v>
      </c>
      <c r="G34" s="75">
        <f t="shared" si="1"/>
        <v>6.492581276022813E-2</v>
      </c>
      <c r="H34" s="76">
        <f t="shared" si="5"/>
        <v>-6.2422464728177141E-2</v>
      </c>
      <c r="I34" s="78">
        <v>56754.960629921261</v>
      </c>
      <c r="J34" s="63">
        <f t="shared" si="2"/>
        <v>4.7765643436369798E-2</v>
      </c>
      <c r="K34" s="81">
        <f t="shared" si="6"/>
        <v>3.8384427477117233E-2</v>
      </c>
      <c r="L34" s="56">
        <v>49886.420454545456</v>
      </c>
      <c r="M34" s="75">
        <f t="shared" si="3"/>
        <v>-9.355438808595351E-3</v>
      </c>
      <c r="N34" s="76">
        <f t="shared" si="7"/>
        <v>9.0655123889773481E-3</v>
      </c>
    </row>
    <row r="35" spans="1:14" ht="12" customHeight="1" x14ac:dyDescent="0.2">
      <c r="A35" s="73">
        <v>36192</v>
      </c>
      <c r="B35" s="73">
        <v>36251</v>
      </c>
      <c r="C35" s="54">
        <v>74212.068965517246</v>
      </c>
      <c r="D35" s="63">
        <f t="shared" si="0"/>
        <v>2.8480266638000407E-2</v>
      </c>
      <c r="E35" s="81">
        <f t="shared" si="4"/>
        <v>5.842237136640227E-2</v>
      </c>
      <c r="F35" s="56">
        <v>68455.496453900705</v>
      </c>
      <c r="G35" s="75">
        <f t="shared" si="1"/>
        <v>8.8594394052262659E-2</v>
      </c>
      <c r="H35" s="76">
        <f t="shared" si="5"/>
        <v>-2.4694887782891195E-3</v>
      </c>
      <c r="I35" s="78">
        <v>59474.48096885813</v>
      </c>
      <c r="J35" s="63">
        <f t="shared" si="2"/>
        <v>4.7916874732234938E-2</v>
      </c>
      <c r="K35" s="81">
        <f t="shared" si="6"/>
        <v>5.3902302041078265E-2</v>
      </c>
      <c r="L35" s="56">
        <v>51248.457142857143</v>
      </c>
      <c r="M35" s="75">
        <f t="shared" si="3"/>
        <v>2.730275445504704E-2</v>
      </c>
      <c r="N35" s="76">
        <f t="shared" si="7"/>
        <v>7.0447061773817321E-3</v>
      </c>
    </row>
    <row r="36" spans="1:14" ht="12" customHeight="1" x14ac:dyDescent="0.2">
      <c r="A36" s="73">
        <v>36220</v>
      </c>
      <c r="B36" s="73">
        <v>36281</v>
      </c>
      <c r="C36" s="54">
        <v>74423.421652421646</v>
      </c>
      <c r="D36" s="63">
        <f t="shared" si="0"/>
        <v>2.8479557280987056E-3</v>
      </c>
      <c r="E36" s="81">
        <f t="shared" si="4"/>
        <v>1.3145435689448925E-2</v>
      </c>
      <c r="F36" s="56">
        <v>70371.471590909088</v>
      </c>
      <c r="G36" s="75">
        <f t="shared" si="1"/>
        <v>2.7988623795879297E-2</v>
      </c>
      <c r="H36" s="76">
        <f t="shared" si="5"/>
        <v>5.2276157722871641E-2</v>
      </c>
      <c r="I36" s="78">
        <v>61541.975384615384</v>
      </c>
      <c r="J36" s="63">
        <f t="shared" si="2"/>
        <v>3.4762714732051725E-2</v>
      </c>
      <c r="K36" s="81">
        <f t="shared" si="6"/>
        <v>0.12210828367842419</v>
      </c>
      <c r="L36" s="56">
        <v>50526.938053097343</v>
      </c>
      <c r="M36" s="75">
        <f t="shared" si="3"/>
        <v>-1.4078845100615189E-2</v>
      </c>
      <c r="N36" s="76">
        <f t="shared" si="7"/>
        <v>-1.1574502263003605E-2</v>
      </c>
    </row>
    <row r="37" spans="1:14" ht="12" customHeight="1" x14ac:dyDescent="0.2">
      <c r="A37" s="73">
        <v>36251</v>
      </c>
      <c r="B37" s="73">
        <v>36312</v>
      </c>
      <c r="C37" s="54">
        <v>75574.051771117171</v>
      </c>
      <c r="D37" s="63">
        <f t="shared" si="0"/>
        <v>1.5460591479780295E-2</v>
      </c>
      <c r="E37" s="81">
        <f t="shared" si="4"/>
        <v>-1.105162958060868E-2</v>
      </c>
      <c r="F37" s="56">
        <v>76411.648351648357</v>
      </c>
      <c r="G37" s="75">
        <f t="shared" si="1"/>
        <v>8.5832747620408822E-2</v>
      </c>
      <c r="H37" s="76">
        <f t="shared" si="5"/>
        <v>0.11560991806624243</v>
      </c>
      <c r="I37" s="78">
        <v>61871.72401433692</v>
      </c>
      <c r="J37" s="63">
        <f t="shared" si="2"/>
        <v>5.3581092849348533E-3</v>
      </c>
      <c r="K37" s="81">
        <f t="shared" si="6"/>
        <v>8.2866988037704425E-2</v>
      </c>
      <c r="L37" s="56">
        <v>57817.218181818185</v>
      </c>
      <c r="M37" s="75">
        <f t="shared" si="3"/>
        <v>0.14428501725277099</v>
      </c>
      <c r="N37" s="76">
        <f t="shared" si="7"/>
        <v>8.4593742474079914E-2</v>
      </c>
    </row>
    <row r="38" spans="1:14" ht="12" customHeight="1" x14ac:dyDescent="0.2">
      <c r="A38" s="73">
        <v>36281</v>
      </c>
      <c r="B38" s="73">
        <v>36342</v>
      </c>
      <c r="C38" s="54">
        <v>75016.547550432282</v>
      </c>
      <c r="D38" s="63">
        <f t="shared" si="0"/>
        <v>-7.3769264399551338E-3</v>
      </c>
      <c r="E38" s="81">
        <f t="shared" si="4"/>
        <v>-4.9453870487770946E-2</v>
      </c>
      <c r="F38" s="56">
        <v>74712.269841269837</v>
      </c>
      <c r="G38" s="75">
        <f t="shared" si="1"/>
        <v>-2.2239783423568249E-2</v>
      </c>
      <c r="H38" s="76">
        <f t="shared" si="5"/>
        <v>0.11977971352240679</v>
      </c>
      <c r="I38" s="78">
        <v>62910.58528428094</v>
      </c>
      <c r="J38" s="63">
        <f t="shared" si="2"/>
        <v>1.6790566070266522E-2</v>
      </c>
      <c r="K38" s="81">
        <f t="shared" si="6"/>
        <v>0.12087038286584972</v>
      </c>
      <c r="L38" s="56">
        <v>59300.446601941745</v>
      </c>
      <c r="M38" s="75">
        <f t="shared" si="3"/>
        <v>2.5653749294185069E-2</v>
      </c>
      <c r="N38" s="76">
        <f t="shared" si="7"/>
        <v>4.3123738876190476E-2</v>
      </c>
    </row>
    <row r="39" spans="1:14" ht="12" customHeight="1" x14ac:dyDescent="0.2">
      <c r="A39" s="73">
        <v>36312</v>
      </c>
      <c r="B39" s="73">
        <v>36373</v>
      </c>
      <c r="C39" s="54">
        <v>73648.800623052957</v>
      </c>
      <c r="D39" s="63">
        <f t="shared" si="0"/>
        <v>-1.8232602966163025E-2</v>
      </c>
      <c r="E39" s="81">
        <f t="shared" si="4"/>
        <v>-5.4263443510330633E-2</v>
      </c>
      <c r="F39" s="56">
        <v>74542.294444444444</v>
      </c>
      <c r="G39" s="75">
        <f t="shared" si="1"/>
        <v>-2.2750666950223097E-3</v>
      </c>
      <c r="H39" s="76">
        <f t="shared" si="5"/>
        <v>8.0371929045505386E-2</v>
      </c>
      <c r="I39" s="78">
        <v>61091.930555555555</v>
      </c>
      <c r="J39" s="63">
        <f t="shared" si="2"/>
        <v>-2.8908564759129618E-2</v>
      </c>
      <c r="K39" s="81">
        <f t="shared" si="6"/>
        <v>3.1959308272329512E-2</v>
      </c>
      <c r="L39" s="56">
        <v>62197.009615384617</v>
      </c>
      <c r="M39" s="75">
        <f t="shared" si="3"/>
        <v>4.8845551415257482E-2</v>
      </c>
      <c r="N39" s="76">
        <f t="shared" si="7"/>
        <v>0.12815301358225839</v>
      </c>
    </row>
    <row r="40" spans="1:14" ht="12" customHeight="1" x14ac:dyDescent="0.2">
      <c r="A40" s="73">
        <v>36342</v>
      </c>
      <c r="B40" s="73">
        <v>36404</v>
      </c>
      <c r="C40" s="54">
        <v>75098.655518394648</v>
      </c>
      <c r="D40" s="63">
        <f t="shared" si="0"/>
        <v>1.968606254380556E-2</v>
      </c>
      <c r="E40" s="81">
        <f t="shared" si="4"/>
        <v>1.3685207047299253E-2</v>
      </c>
      <c r="F40" s="56">
        <v>71077.3125</v>
      </c>
      <c r="G40" s="75">
        <f t="shared" si="1"/>
        <v>-4.6483435615559898E-2</v>
      </c>
      <c r="H40" s="76">
        <f t="shared" si="5"/>
        <v>3.3804271127504615E-2</v>
      </c>
      <c r="I40" s="78">
        <v>63703.378091872793</v>
      </c>
      <c r="J40" s="63">
        <f t="shared" si="2"/>
        <v>4.2746194343006527E-2</v>
      </c>
      <c r="K40" s="81">
        <f t="shared" si="6"/>
        <v>0.12139269941045416</v>
      </c>
      <c r="L40" s="56">
        <v>60169.508620689652</v>
      </c>
      <c r="M40" s="75">
        <f t="shared" si="3"/>
        <v>-3.2598046228149435E-2</v>
      </c>
      <c r="N40" s="76">
        <f t="shared" si="7"/>
        <v>0.11864233209488328</v>
      </c>
    </row>
    <row r="41" spans="1:14" ht="12" customHeight="1" x14ac:dyDescent="0.2">
      <c r="A41" s="73">
        <v>36373</v>
      </c>
      <c r="B41" s="73">
        <v>36434</v>
      </c>
      <c r="C41" s="54">
        <v>76610.904918032786</v>
      </c>
      <c r="D41" s="63">
        <f t="shared" si="0"/>
        <v>2.0136837193679646E-2</v>
      </c>
      <c r="E41" s="81">
        <f t="shared" si="4"/>
        <v>3.1283493116867289E-2</v>
      </c>
      <c r="F41" s="56">
        <v>75659.34246575342</v>
      </c>
      <c r="G41" s="75">
        <f t="shared" si="1"/>
        <v>6.4465436362037831E-2</v>
      </c>
      <c r="H41" s="76">
        <f t="shared" si="5"/>
        <v>5.3109902351841098E-2</v>
      </c>
      <c r="I41" s="78">
        <v>61253.627737226278</v>
      </c>
      <c r="J41" s="63">
        <f t="shared" si="2"/>
        <v>-3.845558003397398E-2</v>
      </c>
      <c r="K41" s="81">
        <f t="shared" si="6"/>
        <v>8.2794430389395712E-2</v>
      </c>
      <c r="L41" s="56">
        <v>57554.466101694918</v>
      </c>
      <c r="M41" s="75">
        <f t="shared" si="3"/>
        <v>-4.3461257685849519E-2</v>
      </c>
      <c r="N41" s="76">
        <f t="shared" si="7"/>
        <v>0.16967624032499318</v>
      </c>
    </row>
    <row r="42" spans="1:14" ht="12" customHeight="1" x14ac:dyDescent="0.2">
      <c r="A42" s="73">
        <v>36404</v>
      </c>
      <c r="B42" s="73">
        <v>36465</v>
      </c>
      <c r="C42" s="54">
        <v>80187.063291139246</v>
      </c>
      <c r="D42" s="63">
        <f t="shared" si="0"/>
        <v>4.667949526157722E-2</v>
      </c>
      <c r="E42" s="81">
        <f t="shared" si="4"/>
        <v>0.1123194945770305</v>
      </c>
      <c r="F42" s="56">
        <v>78132.510204081627</v>
      </c>
      <c r="G42" s="75">
        <f t="shared" si="1"/>
        <v>3.2688200263538691E-2</v>
      </c>
      <c r="H42" s="76">
        <f t="shared" si="5"/>
        <v>0.12289511070398129</v>
      </c>
      <c r="I42" s="78">
        <v>62504.402135231314</v>
      </c>
      <c r="J42" s="63">
        <f t="shared" si="2"/>
        <v>2.0419597078735752E-2</v>
      </c>
      <c r="K42" s="81">
        <f t="shared" si="6"/>
        <v>0.15002674644347325</v>
      </c>
      <c r="L42" s="56">
        <v>60001.567567567567</v>
      </c>
      <c r="M42" s="75">
        <f t="shared" si="3"/>
        <v>4.2518011748189588E-2</v>
      </c>
      <c r="N42" s="76">
        <f t="shared" si="7"/>
        <v>0.28538922989935545</v>
      </c>
    </row>
    <row r="43" spans="1:14" ht="12" customHeight="1" x14ac:dyDescent="0.2">
      <c r="A43" s="73">
        <v>36434</v>
      </c>
      <c r="B43" s="73">
        <v>36495</v>
      </c>
      <c r="C43" s="54">
        <v>80271.684397163117</v>
      </c>
      <c r="D43" s="63">
        <f t="shared" si="0"/>
        <v>1.0552962354617446E-3</v>
      </c>
      <c r="E43" s="81">
        <f t="shared" si="4"/>
        <v>0.14534856581993716</v>
      </c>
      <c r="F43" s="56">
        <v>76670.100000000006</v>
      </c>
      <c r="G43" s="75">
        <f t="shared" si="1"/>
        <v>-1.8717051330640944E-2</v>
      </c>
      <c r="H43" s="76">
        <f t="shared" si="5"/>
        <v>0.14359870347284365</v>
      </c>
      <c r="I43" s="78">
        <v>59789.014084507042</v>
      </c>
      <c r="J43" s="63">
        <f t="shared" si="2"/>
        <v>-4.3443148929724895E-2</v>
      </c>
      <c r="K43" s="81">
        <f t="shared" si="6"/>
        <v>9.2831075498618354E-2</v>
      </c>
      <c r="L43" s="56">
        <v>53159.550561797754</v>
      </c>
      <c r="M43" s="75">
        <f t="shared" si="3"/>
        <v>-0.11403063758401044</v>
      </c>
      <c r="N43" s="76">
        <f t="shared" si="7"/>
        <v>0.20309379068861966</v>
      </c>
    </row>
    <row r="44" spans="1:14" ht="12" customHeight="1" x14ac:dyDescent="0.2">
      <c r="A44" s="73">
        <v>36465</v>
      </c>
      <c r="B44" s="73">
        <v>36526</v>
      </c>
      <c r="C44" s="54">
        <v>76842.608163265308</v>
      </c>
      <c r="D44" s="63">
        <f t="shared" si="0"/>
        <v>-4.2718378960775794E-2</v>
      </c>
      <c r="E44" s="81">
        <f t="shared" si="4"/>
        <v>9.6237798984409428E-2</v>
      </c>
      <c r="F44" s="56">
        <v>69572.135593220344</v>
      </c>
      <c r="G44" s="75">
        <f t="shared" si="1"/>
        <v>-9.2577998551973462E-2</v>
      </c>
      <c r="H44" s="76">
        <f t="shared" si="5"/>
        <v>0.14009644437627045</v>
      </c>
      <c r="I44" s="78">
        <v>59314.845188284518</v>
      </c>
      <c r="J44" s="63">
        <f t="shared" si="2"/>
        <v>-7.9307027132496932E-3</v>
      </c>
      <c r="K44" s="81">
        <f t="shared" si="6"/>
        <v>9.4000440293360965E-2</v>
      </c>
      <c r="L44" s="56">
        <v>54280.788888888892</v>
      </c>
      <c r="M44" s="75">
        <f t="shared" si="3"/>
        <v>2.1091945195956807E-2</v>
      </c>
      <c r="N44" s="76">
        <f t="shared" si="7"/>
        <v>0.20042436394552809</v>
      </c>
    </row>
    <row r="45" spans="1:14" ht="12" customHeight="1" x14ac:dyDescent="0.2">
      <c r="A45" s="73">
        <v>36495</v>
      </c>
      <c r="B45" s="73">
        <v>36557</v>
      </c>
      <c r="C45" s="54">
        <v>76601.28571428571</v>
      </c>
      <c r="D45" s="63">
        <f t="shared" si="0"/>
        <v>-3.1404770705708573E-3</v>
      </c>
      <c r="E45" s="81">
        <f t="shared" si="4"/>
        <v>7.1714283230709386E-2</v>
      </c>
      <c r="F45" s="56">
        <v>64237.5625</v>
      </c>
      <c r="G45" s="75">
        <f t="shared" si="1"/>
        <v>-7.6676862766020704E-2</v>
      </c>
      <c r="H45" s="76">
        <f t="shared" si="5"/>
        <v>8.7842886937573583E-2</v>
      </c>
      <c r="I45" s="78">
        <v>56698.721153846156</v>
      </c>
      <c r="J45" s="63">
        <f t="shared" si="2"/>
        <v>-4.4105721360882533E-2</v>
      </c>
      <c r="K45" s="81">
        <f t="shared" si="6"/>
        <v>4.6727394265154931E-2</v>
      </c>
      <c r="L45" s="56">
        <v>50327.688311688311</v>
      </c>
      <c r="M45" s="75">
        <f t="shared" si="3"/>
        <v>-7.2826881445891556E-2</v>
      </c>
      <c r="N45" s="76">
        <f t="shared" si="7"/>
        <v>-5.9274149088617278E-4</v>
      </c>
    </row>
    <row r="46" spans="1:14" ht="12" customHeight="1" x14ac:dyDescent="0.2">
      <c r="A46" s="73">
        <v>36526</v>
      </c>
      <c r="B46" s="73">
        <v>36586</v>
      </c>
      <c r="C46" s="82">
        <v>76089.151639344258</v>
      </c>
      <c r="D46" s="63">
        <f t="shared" si="0"/>
        <v>-6.6857112144521613E-3</v>
      </c>
      <c r="E46" s="81">
        <f t="shared" si="4"/>
        <v>5.4494128207824177E-2</v>
      </c>
      <c r="F46" s="84">
        <v>68432.244274809156</v>
      </c>
      <c r="G46" s="75">
        <f t="shared" si="1"/>
        <v>6.52995165376824E-2</v>
      </c>
      <c r="H46" s="76">
        <f t="shared" si="5"/>
        <v>8.822463277493986E-2</v>
      </c>
      <c r="I46" s="80">
        <v>56628.751111111109</v>
      </c>
      <c r="J46" s="63">
        <f t="shared" si="2"/>
        <v>-1.2340673883135533E-3</v>
      </c>
      <c r="K46" s="81">
        <f t="shared" si="6"/>
        <v>-2.2237618951604921E-3</v>
      </c>
      <c r="L46" s="84">
        <v>57731.457446808512</v>
      </c>
      <c r="M46" s="75">
        <f t="shared" si="3"/>
        <v>0.14711124995981018</v>
      </c>
      <c r="N46" s="76">
        <f t="shared" si="7"/>
        <v>0.15725796561032368</v>
      </c>
    </row>
    <row r="47" spans="1:14" ht="12" customHeight="1" x14ac:dyDescent="0.2">
      <c r="A47" s="73">
        <v>36557</v>
      </c>
      <c r="B47" s="73">
        <v>36617</v>
      </c>
      <c r="C47" s="82">
        <v>82492.516666666663</v>
      </c>
      <c r="D47" s="63">
        <f t="shared" si="0"/>
        <v>8.4156083874791676E-2</v>
      </c>
      <c r="E47" s="81">
        <f t="shared" si="4"/>
        <v>0.11157818150841403</v>
      </c>
      <c r="F47" s="84">
        <v>78534.048780487807</v>
      </c>
      <c r="G47" s="75">
        <f t="shared" si="1"/>
        <v>0.14761761232193371</v>
      </c>
      <c r="H47" s="76">
        <f t="shared" si="5"/>
        <v>0.14722780271375568</v>
      </c>
      <c r="I47" s="80">
        <v>58791.835766423355</v>
      </c>
      <c r="J47" s="63">
        <f t="shared" si="2"/>
        <v>3.8197640118675213E-2</v>
      </c>
      <c r="K47" s="81">
        <f t="shared" si="6"/>
        <v>-1.1477951405615805E-2</v>
      </c>
      <c r="L47" s="84">
        <v>57650.421568627447</v>
      </c>
      <c r="M47" s="75">
        <f t="shared" si="3"/>
        <v>-1.4036693644141618E-3</v>
      </c>
      <c r="N47" s="76">
        <f t="shared" si="7"/>
        <v>0.12492013970146587</v>
      </c>
    </row>
    <row r="48" spans="1:14" ht="12" customHeight="1" x14ac:dyDescent="0.2">
      <c r="A48" s="73">
        <v>36586</v>
      </c>
      <c r="B48" s="73">
        <v>36647</v>
      </c>
      <c r="C48" s="82">
        <v>86704.050802139041</v>
      </c>
      <c r="D48" s="63">
        <f t="shared" si="0"/>
        <v>5.10535295278991E-2</v>
      </c>
      <c r="E48" s="81">
        <f t="shared" si="4"/>
        <v>0.16501027333937146</v>
      </c>
      <c r="F48" s="84">
        <v>78490.748837209307</v>
      </c>
      <c r="G48" s="75">
        <f t="shared" si="1"/>
        <v>-5.5135248915449964E-4</v>
      </c>
      <c r="H48" s="76">
        <f t="shared" si="5"/>
        <v>0.11537739744168007</v>
      </c>
      <c r="I48" s="80">
        <v>62190.904761904763</v>
      </c>
      <c r="J48" s="63">
        <f t="shared" si="2"/>
        <v>5.7815323355197012E-2</v>
      </c>
      <c r="K48" s="81">
        <f t="shared" si="6"/>
        <v>1.054450028998577E-2</v>
      </c>
      <c r="L48" s="84">
        <v>58008.4375</v>
      </c>
      <c r="M48" s="75">
        <f t="shared" si="3"/>
        <v>6.2101181852827203E-3</v>
      </c>
      <c r="N48" s="76">
        <f t="shared" si="7"/>
        <v>0.14806951964990556</v>
      </c>
    </row>
    <row r="49" spans="1:14" ht="12" customHeight="1" x14ac:dyDescent="0.2">
      <c r="A49" s="73">
        <v>36617</v>
      </c>
      <c r="B49" s="73">
        <v>36678</v>
      </c>
      <c r="C49" s="82">
        <v>90668.578680203049</v>
      </c>
      <c r="D49" s="63">
        <f t="shared" si="0"/>
        <v>4.5724828786963601E-2</v>
      </c>
      <c r="E49" s="81">
        <f t="shared" si="4"/>
        <v>0.19973160834092907</v>
      </c>
      <c r="F49" s="84">
        <v>81834.068493150684</v>
      </c>
      <c r="G49" s="75">
        <f t="shared" si="1"/>
        <v>4.2595079107672351E-2</v>
      </c>
      <c r="H49" s="76">
        <f t="shared" si="5"/>
        <v>7.0963266183556417E-2</v>
      </c>
      <c r="I49" s="80">
        <v>65688.389067524113</v>
      </c>
      <c r="J49" s="63">
        <f t="shared" si="2"/>
        <v>5.6237874637928398E-2</v>
      </c>
      <c r="K49" s="81">
        <f t="shared" si="6"/>
        <v>6.1686741625347263E-2</v>
      </c>
      <c r="L49" s="84">
        <v>58596.635135135133</v>
      </c>
      <c r="M49" s="75">
        <f t="shared" si="3"/>
        <v>1.0139863448918707E-2</v>
      </c>
      <c r="N49" s="76">
        <f t="shared" si="7"/>
        <v>1.3480706575434098E-2</v>
      </c>
    </row>
    <row r="50" spans="1:14" ht="12" customHeight="1" x14ac:dyDescent="0.2">
      <c r="A50" s="73">
        <v>36647</v>
      </c>
      <c r="B50" s="73">
        <v>36708</v>
      </c>
      <c r="C50" s="82">
        <v>90985.911167512691</v>
      </c>
      <c r="D50" s="63">
        <f t="shared" si="0"/>
        <v>3.4999168612634968E-3</v>
      </c>
      <c r="E50" s="81">
        <f t="shared" si="4"/>
        <v>0.21287788012830755</v>
      </c>
      <c r="F50" s="84">
        <v>77994.9957081545</v>
      </c>
      <c r="G50" s="75">
        <f t="shared" si="1"/>
        <v>-4.6912891607210128E-2</v>
      </c>
      <c r="H50" s="76">
        <f t="shared" si="5"/>
        <v>4.3938242993540211E-2</v>
      </c>
      <c r="I50" s="80">
        <v>65477.951219512193</v>
      </c>
      <c r="J50" s="63">
        <f t="shared" si="2"/>
        <v>-3.2035775423812085E-3</v>
      </c>
      <c r="K50" s="81">
        <f t="shared" si="6"/>
        <v>4.0809760768077741E-2</v>
      </c>
      <c r="L50" s="84">
        <v>57908.758389261748</v>
      </c>
      <c r="M50" s="75">
        <f t="shared" si="3"/>
        <v>-1.1739185096328653E-2</v>
      </c>
      <c r="N50" s="76">
        <f t="shared" si="7"/>
        <v>-2.3468427177653406E-2</v>
      </c>
    </row>
    <row r="51" spans="1:14" ht="12" customHeight="1" x14ac:dyDescent="0.2">
      <c r="A51" s="73">
        <v>36678</v>
      </c>
      <c r="B51" s="73">
        <v>36739</v>
      </c>
      <c r="C51" s="82">
        <v>89389.861495844874</v>
      </c>
      <c r="D51" s="63">
        <f t="shared" si="0"/>
        <v>-1.7541723231516149E-2</v>
      </c>
      <c r="E51" s="81">
        <f t="shared" si="4"/>
        <v>0.21373139466801816</v>
      </c>
      <c r="F51" s="84">
        <v>78508.357142857145</v>
      </c>
      <c r="G51" s="75">
        <f t="shared" si="1"/>
        <v>6.5819791390664406E-3</v>
      </c>
      <c r="H51" s="76">
        <f t="shared" si="5"/>
        <v>5.3205535568382034E-2</v>
      </c>
      <c r="I51" s="80">
        <v>65012.231617647056</v>
      </c>
      <c r="J51" s="63">
        <f t="shared" si="2"/>
        <v>-7.1126171969527752E-3</v>
      </c>
      <c r="K51" s="81">
        <f t="shared" si="6"/>
        <v>6.4170521809365111E-2</v>
      </c>
      <c r="L51" s="84">
        <v>55990.45890410959</v>
      </c>
      <c r="M51" s="75">
        <f t="shared" si="3"/>
        <v>-3.3126240978219257E-2</v>
      </c>
      <c r="N51" s="76">
        <f t="shared" si="7"/>
        <v>-9.9788571020620553E-2</v>
      </c>
    </row>
    <row r="52" spans="1:14" ht="12" customHeight="1" x14ac:dyDescent="0.2">
      <c r="A52" s="73">
        <v>36708</v>
      </c>
      <c r="B52" s="73">
        <v>36770</v>
      </c>
      <c r="C52" s="82">
        <v>88082.449838187706</v>
      </c>
      <c r="D52" s="63">
        <f t="shared" si="0"/>
        <v>-1.462595014444612E-2</v>
      </c>
      <c r="E52" s="81">
        <f t="shared" si="4"/>
        <v>0.17288983711050343</v>
      </c>
      <c r="F52" s="84">
        <v>82027.333333333328</v>
      </c>
      <c r="G52" s="75">
        <f t="shared" si="1"/>
        <v>4.4822950301620867E-2</v>
      </c>
      <c r="H52" s="76">
        <f t="shared" si="5"/>
        <v>0.15405789060093311</v>
      </c>
      <c r="I52" s="80">
        <v>62985.796153846153</v>
      </c>
      <c r="J52" s="63">
        <f t="shared" si="2"/>
        <v>-3.1170064669043596E-2</v>
      </c>
      <c r="K52" s="81">
        <f t="shared" si="6"/>
        <v>-1.1264425208216577E-2</v>
      </c>
      <c r="L52" s="84">
        <v>50869.095238095237</v>
      </c>
      <c r="M52" s="75">
        <f t="shared" si="3"/>
        <v>-9.1468506710854158E-2</v>
      </c>
      <c r="N52" s="76">
        <f t="shared" si="7"/>
        <v>-0.1545702066677076</v>
      </c>
    </row>
    <row r="53" spans="1:14" ht="12" customHeight="1" x14ac:dyDescent="0.2">
      <c r="A53" s="73">
        <v>36739</v>
      </c>
      <c r="B53" s="73">
        <v>36800</v>
      </c>
      <c r="C53" s="82">
        <v>86241.190476190473</v>
      </c>
      <c r="D53" s="63">
        <f t="shared" si="0"/>
        <v>-2.0903816428581745E-2</v>
      </c>
      <c r="E53" s="81">
        <f t="shared" si="4"/>
        <v>0.12570384814617808</v>
      </c>
      <c r="F53" s="84">
        <v>84356.778350515466</v>
      </c>
      <c r="G53" s="75">
        <f t="shared" si="1"/>
        <v>2.8398399929886908E-2</v>
      </c>
      <c r="H53" s="76">
        <f t="shared" si="5"/>
        <v>0.11495521374242545</v>
      </c>
      <c r="I53" s="80">
        <v>65320.715867158673</v>
      </c>
      <c r="J53" s="63">
        <f t="shared" si="2"/>
        <v>3.7070575524827065E-2</v>
      </c>
      <c r="K53" s="81">
        <f t="shared" si="6"/>
        <v>6.6397506240445381E-2</v>
      </c>
      <c r="L53" s="84">
        <v>54604.191666666666</v>
      </c>
      <c r="M53" s="75">
        <f t="shared" si="3"/>
        <v>7.3425650900396988E-2</v>
      </c>
      <c r="N53" s="76">
        <f t="shared" si="7"/>
        <v>-5.1260564728640046E-2</v>
      </c>
    </row>
    <row r="54" spans="1:14" ht="12" customHeight="1" x14ac:dyDescent="0.2">
      <c r="A54" s="73">
        <v>36770</v>
      </c>
      <c r="B54" s="73">
        <v>36831</v>
      </c>
      <c r="C54" s="82">
        <v>86569.366101694919</v>
      </c>
      <c r="D54" s="63">
        <f t="shared" si="0"/>
        <v>3.8053234619372933E-3</v>
      </c>
      <c r="E54" s="81">
        <f t="shared" si="4"/>
        <v>7.9592674286912413E-2</v>
      </c>
      <c r="F54" s="84">
        <v>85545.538071065996</v>
      </c>
      <c r="G54" s="75">
        <f t="shared" si="1"/>
        <v>1.4092047418063469E-2</v>
      </c>
      <c r="H54" s="76">
        <f t="shared" si="5"/>
        <v>9.4877636052157932E-2</v>
      </c>
      <c r="I54" s="80">
        <v>68001.62365591398</v>
      </c>
      <c r="J54" s="63">
        <f t="shared" si="2"/>
        <v>4.1042229148367193E-2</v>
      </c>
      <c r="K54" s="81">
        <f t="shared" si="6"/>
        <v>8.7949349692028944E-2</v>
      </c>
      <c r="L54" s="84">
        <v>52827.025210084037</v>
      </c>
      <c r="M54" s="75">
        <f t="shared" si="3"/>
        <v>-3.2546337604105746E-2</v>
      </c>
      <c r="N54" s="76">
        <f t="shared" si="7"/>
        <v>-0.11957258198970055</v>
      </c>
    </row>
    <row r="55" spans="1:14" ht="12" customHeight="1" x14ac:dyDescent="0.2">
      <c r="A55" s="73">
        <v>36800</v>
      </c>
      <c r="B55" s="73">
        <v>36861</v>
      </c>
      <c r="C55" s="82">
        <v>86728.447916666672</v>
      </c>
      <c r="D55" s="63">
        <f t="shared" si="0"/>
        <v>1.8376225001448532E-3</v>
      </c>
      <c r="E55" s="81">
        <f t="shared" si="4"/>
        <v>8.0436377634200307E-2</v>
      </c>
      <c r="F55" s="84">
        <v>81621.303370786511</v>
      </c>
      <c r="G55" s="75">
        <f t="shared" si="1"/>
        <v>-4.5873049474766003E-2</v>
      </c>
      <c r="H55" s="76">
        <f t="shared" si="5"/>
        <v>6.4578021559728027E-2</v>
      </c>
      <c r="I55" s="80">
        <v>69868.688212927751</v>
      </c>
      <c r="J55" s="63">
        <f t="shared" si="2"/>
        <v>2.7456176141632316E-2</v>
      </c>
      <c r="K55" s="81">
        <f t="shared" si="6"/>
        <v>0.16858739490458707</v>
      </c>
      <c r="L55" s="84">
        <v>53076.145454545454</v>
      </c>
      <c r="M55" s="75">
        <f t="shared" si="3"/>
        <v>4.7157727218352097E-3</v>
      </c>
      <c r="N55" s="76">
        <f t="shared" si="7"/>
        <v>-1.5689580963507144E-3</v>
      </c>
    </row>
    <row r="56" spans="1:14" ht="12" customHeight="1" x14ac:dyDescent="0.2">
      <c r="A56" s="73">
        <v>36831</v>
      </c>
      <c r="B56" s="73">
        <v>36892</v>
      </c>
      <c r="C56" s="82">
        <v>84697.75527426161</v>
      </c>
      <c r="D56" s="63">
        <f t="shared" si="0"/>
        <v>-2.3414377763986471E-2</v>
      </c>
      <c r="E56" s="81">
        <f t="shared" si="4"/>
        <v>0.10222384818467756</v>
      </c>
      <c r="F56" s="84">
        <v>80738.511278195496</v>
      </c>
      <c r="G56" s="75">
        <f t="shared" si="1"/>
        <v>-1.0815706882070897E-2</v>
      </c>
      <c r="H56" s="76">
        <f t="shared" si="5"/>
        <v>0.16050068881403279</v>
      </c>
      <c r="I56" s="80">
        <v>69361.412844036691</v>
      </c>
      <c r="J56" s="63">
        <f t="shared" si="2"/>
        <v>-7.2604106627150999E-3</v>
      </c>
      <c r="K56" s="81">
        <f t="shared" si="6"/>
        <v>0.16937695148425513</v>
      </c>
      <c r="L56" s="84">
        <v>50471.593406593405</v>
      </c>
      <c r="M56" s="75">
        <f t="shared" si="3"/>
        <v>-4.9071989415331529E-2</v>
      </c>
      <c r="N56" s="76">
        <f t="shared" si="7"/>
        <v>-7.0175757579588494E-2</v>
      </c>
    </row>
    <row r="57" spans="1:14" ht="12" customHeight="1" x14ac:dyDescent="0.2">
      <c r="A57" s="73">
        <v>36861</v>
      </c>
      <c r="B57" s="73">
        <v>36923</v>
      </c>
      <c r="C57" s="82">
        <v>78243.917050691249</v>
      </c>
      <c r="D57" s="63">
        <f t="shared" si="0"/>
        <v>-7.6198456531369141E-2</v>
      </c>
      <c r="E57" s="81">
        <f t="shared" si="4"/>
        <v>2.1443913389813885E-2</v>
      </c>
      <c r="F57" s="84">
        <v>77794.201834862382</v>
      </c>
      <c r="G57" s="75">
        <f t="shared" si="1"/>
        <v>-3.6467224831383094E-2</v>
      </c>
      <c r="H57" s="76">
        <f t="shared" si="5"/>
        <v>0.2110391304910173</v>
      </c>
      <c r="I57" s="80">
        <v>65180.776649746193</v>
      </c>
      <c r="J57" s="63">
        <f t="shared" si="2"/>
        <v>-6.0273227185999034E-2</v>
      </c>
      <c r="K57" s="81">
        <f t="shared" si="6"/>
        <v>0.14959870916461848</v>
      </c>
      <c r="L57" s="84">
        <v>51276.767123287675</v>
      </c>
      <c r="M57" s="75">
        <f t="shared" si="3"/>
        <v>1.5953007669242458E-2</v>
      </c>
      <c r="N57" s="76">
        <f t="shared" si="7"/>
        <v>1.8857985404009625E-2</v>
      </c>
    </row>
    <row r="58" spans="1:14" ht="12" customHeight="1" x14ac:dyDescent="0.2">
      <c r="A58" s="73">
        <v>36892</v>
      </c>
      <c r="B58" s="73">
        <v>36951</v>
      </c>
      <c r="C58" s="82">
        <v>81040.110204081633</v>
      </c>
      <c r="D58" s="63">
        <f t="shared" ref="D58:D111" si="8">IFERROR(C58/C57-1,".")</f>
        <v>3.5736875897698805E-2</v>
      </c>
      <c r="E58" s="81">
        <f>IFERROR(C58/C46-1,".")</f>
        <v>6.5067863921055125E-2</v>
      </c>
      <c r="F58" s="84">
        <v>73214.8125</v>
      </c>
      <c r="G58" s="75">
        <f t="shared" ref="G58:G111" si="9">IFERROR(F58/F57-1,".")</f>
        <v>-5.886543247250331E-2</v>
      </c>
      <c r="H58" s="76">
        <f>IFERROR(F58/F46-1,".")</f>
        <v>6.9887642526892391E-2</v>
      </c>
      <c r="I58" s="80">
        <v>62343.142241379312</v>
      </c>
      <c r="J58" s="63">
        <f t="shared" ref="J58:J111" si="10">IFERROR(I58/I57-1,".")</f>
        <v>-4.3534835793920035E-2</v>
      </c>
      <c r="K58" s="81">
        <f>IFERROR(I58/I46-1,".")</f>
        <v>0.10090971490888112</v>
      </c>
      <c r="L58" s="84">
        <v>56755.037037037036</v>
      </c>
      <c r="M58" s="75">
        <f t="shared" ref="M58:M111" si="11">IFERROR(L58/L57-1,".")</f>
        <v>0.10683727194769599</v>
      </c>
      <c r="N58" s="76">
        <f>IFERROR(L58/L46-1,".")</f>
        <v>-1.691314324900095E-2</v>
      </c>
    </row>
    <row r="59" spans="1:14" ht="12" customHeight="1" x14ac:dyDescent="0.2">
      <c r="A59" s="73">
        <v>36923</v>
      </c>
      <c r="B59" s="73">
        <v>36982</v>
      </c>
      <c r="C59" s="82">
        <v>85898.71428571429</v>
      </c>
      <c r="D59" s="63">
        <f t="shared" si="8"/>
        <v>5.9953078412619876E-2</v>
      </c>
      <c r="E59" s="81">
        <f t="shared" ref="E59:E117" si="12">IFERROR(C59/C47-1,".")</f>
        <v>4.1290989251925536E-2</v>
      </c>
      <c r="F59" s="84">
        <v>76770.941176470587</v>
      </c>
      <c r="G59" s="75">
        <f t="shared" si="9"/>
        <v>4.8571164154392665E-2</v>
      </c>
      <c r="H59" s="76">
        <f t="shared" ref="H59:H117" si="13">IFERROR(F59/F47-1,".")</f>
        <v>-2.245023185988182E-2</v>
      </c>
      <c r="I59" s="80">
        <v>68582.182130584188</v>
      </c>
      <c r="J59" s="63">
        <f t="shared" si="10"/>
        <v>0.10007580088037016</v>
      </c>
      <c r="K59" s="81">
        <f t="shared" ref="K59:K117" si="14">IFERROR(I59/I47-1,".")</f>
        <v>0.1665256108527946</v>
      </c>
      <c r="L59" s="84">
        <v>59035.66336633663</v>
      </c>
      <c r="M59" s="75">
        <f t="shared" si="11"/>
        <v>4.0183681455644438E-2</v>
      </c>
      <c r="N59" s="76">
        <f t="shared" ref="N59:N117" si="15">IFERROR(L59/L47-1,".")</f>
        <v>2.4028303003130302E-2</v>
      </c>
    </row>
    <row r="60" spans="1:14" ht="12" customHeight="1" x14ac:dyDescent="0.2">
      <c r="A60" s="73">
        <v>36951</v>
      </c>
      <c r="B60" s="73">
        <v>37012</v>
      </c>
      <c r="C60" s="82">
        <v>93643.184438040349</v>
      </c>
      <c r="D60" s="63">
        <f t="shared" si="8"/>
        <v>9.0158161466382225E-2</v>
      </c>
      <c r="E60" s="81">
        <f t="shared" si="12"/>
        <v>8.0032404157639681E-2</v>
      </c>
      <c r="F60" s="84">
        <v>78275.489690721646</v>
      </c>
      <c r="G60" s="75">
        <f t="shared" si="9"/>
        <v>1.9597890701803511E-2</v>
      </c>
      <c r="H60" s="76">
        <f t="shared" si="13"/>
        <v>-2.7424779311777669E-3</v>
      </c>
      <c r="I60" s="80">
        <v>70340.634674922607</v>
      </c>
      <c r="J60" s="63">
        <f t="shared" si="10"/>
        <v>2.5640078657605647E-2</v>
      </c>
      <c r="K60" s="81">
        <f t="shared" si="14"/>
        <v>0.1310437586367128</v>
      </c>
      <c r="L60" s="84">
        <v>60280.118644067799</v>
      </c>
      <c r="M60" s="75">
        <f t="shared" si="11"/>
        <v>2.107972040576378E-2</v>
      </c>
      <c r="N60" s="76">
        <f t="shared" si="15"/>
        <v>3.9161219332408237E-2</v>
      </c>
    </row>
    <row r="61" spans="1:14" ht="12" customHeight="1" x14ac:dyDescent="0.2">
      <c r="A61" s="73">
        <v>36982</v>
      </c>
      <c r="B61" s="73">
        <v>37043</v>
      </c>
      <c r="C61" s="82">
        <v>94870.101369863012</v>
      </c>
      <c r="D61" s="63">
        <f t="shared" si="8"/>
        <v>1.3102041960506572E-2</v>
      </c>
      <c r="E61" s="81">
        <f t="shared" si="12"/>
        <v>4.6339346561052208E-2</v>
      </c>
      <c r="F61" s="84">
        <v>88916.108247422686</v>
      </c>
      <c r="G61" s="75">
        <f t="shared" si="9"/>
        <v>0.13593806437677669</v>
      </c>
      <c r="H61" s="76">
        <f t="shared" si="13"/>
        <v>8.6541459867228276E-2</v>
      </c>
      <c r="I61" s="80">
        <v>74962.920731707316</v>
      </c>
      <c r="J61" s="63">
        <f t="shared" si="10"/>
        <v>6.5712885278139455E-2</v>
      </c>
      <c r="K61" s="81">
        <f t="shared" si="14"/>
        <v>0.14118981749802817</v>
      </c>
      <c r="L61" s="84">
        <v>64167.037037037036</v>
      </c>
      <c r="M61" s="75">
        <f t="shared" si="11"/>
        <v>6.4480934682960456E-2</v>
      </c>
      <c r="N61" s="76">
        <f t="shared" si="15"/>
        <v>9.50635115660734E-2</v>
      </c>
    </row>
    <row r="62" spans="1:14" ht="12" customHeight="1" x14ac:dyDescent="0.2">
      <c r="A62" s="73">
        <v>37012</v>
      </c>
      <c r="B62" s="73">
        <v>37073</v>
      </c>
      <c r="C62" s="82">
        <v>97466.130769230775</v>
      </c>
      <c r="D62" s="63">
        <f t="shared" si="8"/>
        <v>2.736404158826411E-2</v>
      </c>
      <c r="E62" s="81">
        <f t="shared" si="12"/>
        <v>7.1222231206625519E-2</v>
      </c>
      <c r="F62" s="84">
        <v>88408.65240641711</v>
      </c>
      <c r="G62" s="75">
        <f t="shared" si="9"/>
        <v>-5.7071305864343502E-3</v>
      </c>
      <c r="H62" s="76">
        <f t="shared" si="13"/>
        <v>0.13351698533619949</v>
      </c>
      <c r="I62" s="80">
        <v>70578.996884735199</v>
      </c>
      <c r="J62" s="63">
        <f t="shared" si="10"/>
        <v>-5.8481230509443538E-2</v>
      </c>
      <c r="K62" s="81">
        <f t="shared" si="14"/>
        <v>7.7904784285659057E-2</v>
      </c>
      <c r="L62" s="84">
        <v>67105.705882352937</v>
      </c>
      <c r="M62" s="75">
        <f t="shared" si="11"/>
        <v>4.579717220883528E-2</v>
      </c>
      <c r="N62" s="76">
        <f t="shared" si="15"/>
        <v>0.15881790162499176</v>
      </c>
    </row>
    <row r="63" spans="1:14" ht="12" customHeight="1" x14ac:dyDescent="0.2">
      <c r="A63" s="73">
        <v>37043</v>
      </c>
      <c r="B63" s="73">
        <v>37104</v>
      </c>
      <c r="C63" s="82">
        <v>96751.621983914214</v>
      </c>
      <c r="D63" s="63">
        <f t="shared" si="8"/>
        <v>-7.3308417978373841E-3</v>
      </c>
      <c r="E63" s="81">
        <f t="shared" si="12"/>
        <v>8.2355653816641672E-2</v>
      </c>
      <c r="F63" s="84">
        <v>92344.541237113401</v>
      </c>
      <c r="G63" s="75">
        <f t="shared" si="9"/>
        <v>4.4519271853651787E-2</v>
      </c>
      <c r="H63" s="76">
        <f t="shared" si="13"/>
        <v>0.1762383598102728</v>
      </c>
      <c r="I63" s="80">
        <v>74217.524844720494</v>
      </c>
      <c r="J63" s="63">
        <f t="shared" si="10"/>
        <v>5.1552559834868283E-2</v>
      </c>
      <c r="K63" s="81">
        <f t="shared" si="14"/>
        <v>0.14159325096255793</v>
      </c>
      <c r="L63" s="84">
        <v>64049.307692307695</v>
      </c>
      <c r="M63" s="75">
        <f t="shared" si="11"/>
        <v>-4.5546025481105867E-2</v>
      </c>
      <c r="N63" s="76">
        <f t="shared" si="15"/>
        <v>0.14393253682738805</v>
      </c>
    </row>
    <row r="64" spans="1:14" ht="12" customHeight="1" x14ac:dyDescent="0.2">
      <c r="A64" s="73">
        <v>37073</v>
      </c>
      <c r="B64" s="73">
        <v>37135</v>
      </c>
      <c r="C64" s="82">
        <v>96570.933510638293</v>
      </c>
      <c r="D64" s="63">
        <f t="shared" si="8"/>
        <v>-1.8675498102342925E-3</v>
      </c>
      <c r="E64" s="81">
        <f t="shared" si="12"/>
        <v>9.6369750024487333E-2</v>
      </c>
      <c r="F64" s="84">
        <v>86558.489583333328</v>
      </c>
      <c r="G64" s="75">
        <f t="shared" si="9"/>
        <v>-6.2657213694128466E-2</v>
      </c>
      <c r="H64" s="76">
        <f t="shared" si="13"/>
        <v>5.5239589852163151E-2</v>
      </c>
      <c r="I64" s="80">
        <v>72696.567567567574</v>
      </c>
      <c r="J64" s="63">
        <f t="shared" si="10"/>
        <v>-2.0493236339194865E-2</v>
      </c>
      <c r="K64" s="81">
        <f t="shared" si="14"/>
        <v>0.15417398852913355</v>
      </c>
      <c r="L64" s="84">
        <v>60361.87218045113</v>
      </c>
      <c r="M64" s="75">
        <f t="shared" si="11"/>
        <v>-5.7571824656887371E-2</v>
      </c>
      <c r="N64" s="76">
        <f t="shared" si="15"/>
        <v>0.18661186911079297</v>
      </c>
    </row>
    <row r="65" spans="1:14" ht="12" customHeight="1" x14ac:dyDescent="0.2">
      <c r="A65" s="73">
        <v>37104</v>
      </c>
      <c r="B65" s="73">
        <v>37165</v>
      </c>
      <c r="C65" s="82">
        <v>98063.153005464483</v>
      </c>
      <c r="D65" s="63">
        <f t="shared" si="8"/>
        <v>1.5452056230375044E-2</v>
      </c>
      <c r="E65" s="81">
        <f t="shared" si="12"/>
        <v>0.13708023351715926</v>
      </c>
      <c r="F65" s="84">
        <v>93901.828282828283</v>
      </c>
      <c r="G65" s="75">
        <f t="shared" si="9"/>
        <v>8.4836724102322014E-2</v>
      </c>
      <c r="H65" s="76">
        <f t="shared" si="13"/>
        <v>0.11315095382912399</v>
      </c>
      <c r="I65" s="80">
        <v>74296.020066889629</v>
      </c>
      <c r="J65" s="63">
        <f t="shared" si="10"/>
        <v>2.2001760919942326E-2</v>
      </c>
      <c r="K65" s="81">
        <f t="shared" si="14"/>
        <v>0.13740364110497261</v>
      </c>
      <c r="L65" s="84">
        <v>58101.785234899326</v>
      </c>
      <c r="M65" s="75">
        <f t="shared" si="11"/>
        <v>-3.7442293684915917E-2</v>
      </c>
      <c r="N65" s="76">
        <f t="shared" si="15"/>
        <v>6.4053572838947082E-2</v>
      </c>
    </row>
    <row r="66" spans="1:14" ht="12" customHeight="1" x14ac:dyDescent="0.2">
      <c r="A66" s="73">
        <v>37135</v>
      </c>
      <c r="B66" s="73">
        <v>37196</v>
      </c>
      <c r="C66" s="82">
        <v>98290.05205479452</v>
      </c>
      <c r="D66" s="63">
        <f t="shared" si="8"/>
        <v>2.3138053629316868E-3</v>
      </c>
      <c r="E66" s="81">
        <f t="shared" si="12"/>
        <v>0.1353906870396977</v>
      </c>
      <c r="F66" s="84">
        <v>92294.856353591167</v>
      </c>
      <c r="G66" s="75">
        <f t="shared" si="9"/>
        <v>-1.7113318863153371E-2</v>
      </c>
      <c r="H66" s="76">
        <f t="shared" si="13"/>
        <v>7.8897373664518211E-2</v>
      </c>
      <c r="I66" s="80">
        <v>70353.764309764316</v>
      </c>
      <c r="J66" s="63">
        <f t="shared" si="10"/>
        <v>-5.306146619396368E-2</v>
      </c>
      <c r="K66" s="81">
        <f t="shared" si="14"/>
        <v>3.4589477830001325E-2</v>
      </c>
      <c r="L66" s="84">
        <v>62458.236486486487</v>
      </c>
      <c r="M66" s="75">
        <f t="shared" si="11"/>
        <v>7.4979645358133062E-2</v>
      </c>
      <c r="N66" s="76">
        <f t="shared" si="15"/>
        <v>0.18231598766163293</v>
      </c>
    </row>
    <row r="67" spans="1:14" ht="12" customHeight="1" x14ac:dyDescent="0.2">
      <c r="A67" s="73">
        <v>37165</v>
      </c>
      <c r="B67" s="73">
        <v>37226</v>
      </c>
      <c r="C67" s="82">
        <v>101538.40438871473</v>
      </c>
      <c r="D67" s="63">
        <f t="shared" si="8"/>
        <v>3.304863784291534E-2</v>
      </c>
      <c r="E67" s="81">
        <f t="shared" si="12"/>
        <v>0.17076238336789151</v>
      </c>
      <c r="F67" s="84">
        <v>90876.803370786511</v>
      </c>
      <c r="G67" s="75">
        <f t="shared" si="9"/>
        <v>-1.5364377158483822E-2</v>
      </c>
      <c r="H67" s="76">
        <f t="shared" si="13"/>
        <v>0.11339564081639852</v>
      </c>
      <c r="I67" s="80">
        <v>70587.24838709677</v>
      </c>
      <c r="J67" s="63">
        <f t="shared" si="10"/>
        <v>3.3187147784223825E-3</v>
      </c>
      <c r="K67" s="81">
        <f t="shared" si="14"/>
        <v>1.0284437743831365E-2</v>
      </c>
      <c r="L67" s="84">
        <v>65705.669064748203</v>
      </c>
      <c r="M67" s="75">
        <f t="shared" si="11"/>
        <v>5.1993664261787753E-2</v>
      </c>
      <c r="N67" s="76">
        <f t="shared" si="15"/>
        <v>0.23795103246558669</v>
      </c>
    </row>
    <row r="68" spans="1:14" ht="12" customHeight="1" x14ac:dyDescent="0.2">
      <c r="A68" s="73">
        <v>37196</v>
      </c>
      <c r="B68" s="73">
        <v>37257</v>
      </c>
      <c r="C68" s="82">
        <v>96849.915384615379</v>
      </c>
      <c r="D68" s="63">
        <f t="shared" si="8"/>
        <v>-4.6174538907964524E-2</v>
      </c>
      <c r="E68" s="81">
        <f t="shared" si="12"/>
        <v>0.14347676713513358</v>
      </c>
      <c r="F68" s="84">
        <v>86874.36029411765</v>
      </c>
      <c r="G68" s="75">
        <f t="shared" si="9"/>
        <v>-4.4042516112043351E-2</v>
      </c>
      <c r="H68" s="76">
        <f t="shared" si="13"/>
        <v>7.5996558752244647E-2</v>
      </c>
      <c r="I68" s="80">
        <v>69652.683127572018</v>
      </c>
      <c r="J68" s="63">
        <f t="shared" si="10"/>
        <v>-1.3239859618831562E-2</v>
      </c>
      <c r="K68" s="81">
        <f t="shared" si="14"/>
        <v>4.1993130127015998E-3</v>
      </c>
      <c r="L68" s="84">
        <v>63392.464912280702</v>
      </c>
      <c r="M68" s="75">
        <f t="shared" si="11"/>
        <v>-3.5205549009599268E-2</v>
      </c>
      <c r="N68" s="76">
        <f t="shared" si="15"/>
        <v>0.25600284503796478</v>
      </c>
    </row>
    <row r="69" spans="1:14" ht="12" customHeight="1" x14ac:dyDescent="0.2">
      <c r="A69" s="73">
        <v>37226</v>
      </c>
      <c r="B69" s="73">
        <v>37288</v>
      </c>
      <c r="C69" s="82">
        <v>92040.248826291077</v>
      </c>
      <c r="D69" s="63">
        <f t="shared" si="8"/>
        <v>-4.9661030050711985E-2</v>
      </c>
      <c r="E69" s="81">
        <f t="shared" si="12"/>
        <v>0.176324656224224</v>
      </c>
      <c r="F69" s="84">
        <v>91780.710743801654</v>
      </c>
      <c r="G69" s="75">
        <f t="shared" si="9"/>
        <v>5.6476392264337871E-2</v>
      </c>
      <c r="H69" s="76">
        <f t="shared" si="13"/>
        <v>0.17978857779952717</v>
      </c>
      <c r="I69" s="80">
        <v>67530.855769230766</v>
      </c>
      <c r="J69" s="63">
        <f t="shared" si="10"/>
        <v>-3.0462966580268369E-2</v>
      </c>
      <c r="K69" s="81">
        <f t="shared" si="14"/>
        <v>3.6054788547747796E-2</v>
      </c>
      <c r="L69" s="84">
        <v>67218.900990099006</v>
      </c>
      <c r="M69" s="75">
        <f t="shared" si="11"/>
        <v>6.0361055262847518E-2</v>
      </c>
      <c r="N69" s="76">
        <f t="shared" si="15"/>
        <v>0.31090364625524747</v>
      </c>
    </row>
    <row r="70" spans="1:14" ht="12" customHeight="1" x14ac:dyDescent="0.2">
      <c r="A70" s="73">
        <v>37257</v>
      </c>
      <c r="B70" s="73">
        <v>37316</v>
      </c>
      <c r="C70" s="82">
        <v>96324.34375</v>
      </c>
      <c r="D70" s="63">
        <f t="shared" si="8"/>
        <v>4.65458859394694E-2</v>
      </c>
      <c r="E70" s="81">
        <f t="shared" si="12"/>
        <v>0.18860084848636549</v>
      </c>
      <c r="F70" s="84">
        <v>94571.736842105267</v>
      </c>
      <c r="G70" s="75">
        <f t="shared" si="9"/>
        <v>3.0409724174990771E-2</v>
      </c>
      <c r="H70" s="76">
        <f t="shared" si="13"/>
        <v>0.29170223364439085</v>
      </c>
      <c r="I70" s="80">
        <v>70360.112554112551</v>
      </c>
      <c r="J70" s="63">
        <f t="shared" si="10"/>
        <v>4.1895763834979949E-2</v>
      </c>
      <c r="K70" s="81">
        <f t="shared" si="14"/>
        <v>0.12859426112487626</v>
      </c>
      <c r="L70" s="84">
        <v>63422.738738738735</v>
      </c>
      <c r="M70" s="75">
        <f t="shared" si="11"/>
        <v>-5.6474625372399778E-2</v>
      </c>
      <c r="N70" s="76">
        <f t="shared" si="15"/>
        <v>0.11748211347920545</v>
      </c>
    </row>
    <row r="71" spans="1:14" ht="12" customHeight="1" x14ac:dyDescent="0.2">
      <c r="A71" s="73">
        <v>37288</v>
      </c>
      <c r="B71" s="73">
        <v>37347</v>
      </c>
      <c r="C71" s="82">
        <v>103776.31270358305</v>
      </c>
      <c r="D71" s="63">
        <f t="shared" si="8"/>
        <v>7.7363298450533691E-2</v>
      </c>
      <c r="E71" s="81">
        <f t="shared" si="12"/>
        <v>0.20812416770761799</v>
      </c>
      <c r="F71" s="84">
        <v>96801.66860465116</v>
      </c>
      <c r="G71" s="75">
        <f t="shared" si="9"/>
        <v>2.3579262018513347E-2</v>
      </c>
      <c r="H71" s="76">
        <f t="shared" si="13"/>
        <v>0.26091548600578784</v>
      </c>
      <c r="I71" s="80">
        <v>71898.404682274253</v>
      </c>
      <c r="J71" s="63">
        <f t="shared" si="10"/>
        <v>2.1863127734177867E-2</v>
      </c>
      <c r="K71" s="81">
        <f t="shared" si="14"/>
        <v>4.8353995872802535E-2</v>
      </c>
      <c r="L71" s="84">
        <v>63916.215827338128</v>
      </c>
      <c r="M71" s="75">
        <f t="shared" si="11"/>
        <v>7.780759683560845E-3</v>
      </c>
      <c r="N71" s="76">
        <f t="shared" si="15"/>
        <v>8.2671256367799151E-2</v>
      </c>
    </row>
    <row r="72" spans="1:14" ht="12" customHeight="1" x14ac:dyDescent="0.2">
      <c r="A72" s="73">
        <v>37316</v>
      </c>
      <c r="B72" s="73">
        <v>37377</v>
      </c>
      <c r="C72" s="82">
        <v>110064.96332518337</v>
      </c>
      <c r="D72" s="63">
        <f t="shared" si="8"/>
        <v>6.0598131286111911E-2</v>
      </c>
      <c r="E72" s="81">
        <f t="shared" si="12"/>
        <v>0.17536544688960909</v>
      </c>
      <c r="F72" s="84">
        <v>105257.82608695653</v>
      </c>
      <c r="G72" s="75">
        <f t="shared" si="9"/>
        <v>8.7355492980614402E-2</v>
      </c>
      <c r="H72" s="76">
        <f t="shared" si="13"/>
        <v>0.34470990220369346</v>
      </c>
      <c r="I72" s="80">
        <v>79001.423188405795</v>
      </c>
      <c r="J72" s="63">
        <f t="shared" si="10"/>
        <v>9.8792435486162011E-2</v>
      </c>
      <c r="K72" s="81">
        <f t="shared" si="14"/>
        <v>0.12312639135982772</v>
      </c>
      <c r="L72" s="84">
        <v>68186.068965517246</v>
      </c>
      <c r="M72" s="75">
        <f t="shared" si="11"/>
        <v>6.6803910133128142E-2</v>
      </c>
      <c r="N72" s="76">
        <f t="shared" si="15"/>
        <v>0.13115352954315185</v>
      </c>
    </row>
    <row r="73" spans="1:14" ht="12" customHeight="1" x14ac:dyDescent="0.2">
      <c r="A73" s="73">
        <v>37347</v>
      </c>
      <c r="B73" s="73">
        <v>37408</v>
      </c>
      <c r="C73" s="82">
        <v>113108.06490384616</v>
      </c>
      <c r="D73" s="63">
        <f t="shared" si="8"/>
        <v>2.7648231432849668E-2</v>
      </c>
      <c r="E73" s="81">
        <f t="shared" si="12"/>
        <v>0.19224142559814661</v>
      </c>
      <c r="F73" s="84">
        <v>111010.21031746031</v>
      </c>
      <c r="G73" s="75">
        <f t="shared" si="9"/>
        <v>5.4650418352280683E-2</v>
      </c>
      <c r="H73" s="76">
        <f t="shared" si="13"/>
        <v>0.24848255850961687</v>
      </c>
      <c r="I73" s="80">
        <v>80264.040697674413</v>
      </c>
      <c r="J73" s="63">
        <f t="shared" si="10"/>
        <v>1.5982212197082513E-2</v>
      </c>
      <c r="K73" s="81">
        <f t="shared" si="14"/>
        <v>7.0716561124130051E-2</v>
      </c>
      <c r="L73" s="84">
        <v>72507.514999999999</v>
      </c>
      <c r="M73" s="75">
        <f t="shared" si="11"/>
        <v>6.3377257261570286E-2</v>
      </c>
      <c r="N73" s="76">
        <f t="shared" si="15"/>
        <v>0.1299807244979827</v>
      </c>
    </row>
    <row r="74" spans="1:14" ht="12" customHeight="1" x14ac:dyDescent="0.2">
      <c r="A74" s="73">
        <v>37377</v>
      </c>
      <c r="B74" s="73">
        <v>37438</v>
      </c>
      <c r="C74" s="82">
        <v>112804.58373205742</v>
      </c>
      <c r="D74" s="63">
        <f t="shared" si="8"/>
        <v>-2.6831081589692163E-3</v>
      </c>
      <c r="E74" s="81">
        <f t="shared" si="12"/>
        <v>0.15737213370194514</v>
      </c>
      <c r="F74" s="84">
        <v>111735.87747035573</v>
      </c>
      <c r="G74" s="75">
        <f t="shared" si="9"/>
        <v>6.536940618526943E-3</v>
      </c>
      <c r="H74" s="76">
        <f t="shared" si="13"/>
        <v>0.26385681071918943</v>
      </c>
      <c r="I74" s="80">
        <v>87581.336043360439</v>
      </c>
      <c r="J74" s="63">
        <f t="shared" si="10"/>
        <v>9.1165299953532397E-2</v>
      </c>
      <c r="K74" s="81">
        <f t="shared" si="14"/>
        <v>0.24089799953366153</v>
      </c>
      <c r="L74" s="84">
        <v>74383.73134328358</v>
      </c>
      <c r="M74" s="75">
        <f t="shared" si="11"/>
        <v>2.5876163916024097E-2</v>
      </c>
      <c r="N74" s="76">
        <f t="shared" si="15"/>
        <v>0.10845613447074354</v>
      </c>
    </row>
    <row r="75" spans="1:14" ht="12" customHeight="1" x14ac:dyDescent="0.2">
      <c r="A75" s="73">
        <v>37408</v>
      </c>
      <c r="B75" s="73">
        <v>37469</v>
      </c>
      <c r="C75" s="82">
        <v>115331.49584487535</v>
      </c>
      <c r="D75" s="63">
        <f t="shared" si="8"/>
        <v>2.2400792850936435E-2</v>
      </c>
      <c r="E75" s="81">
        <f t="shared" si="12"/>
        <v>0.19203682046850012</v>
      </c>
      <c r="F75" s="84">
        <v>107743.13122171945</v>
      </c>
      <c r="G75" s="75">
        <f t="shared" si="9"/>
        <v>-3.5733788815464185E-2</v>
      </c>
      <c r="H75" s="76">
        <f t="shared" si="13"/>
        <v>0.16675149151553015</v>
      </c>
      <c r="I75" s="80">
        <v>90232.74</v>
      </c>
      <c r="J75" s="63">
        <f t="shared" si="10"/>
        <v>3.0273618517613121E-2</v>
      </c>
      <c r="K75" s="81">
        <f t="shared" si="14"/>
        <v>0.21578751364703819</v>
      </c>
      <c r="L75" s="84">
        <v>71636.672131147541</v>
      </c>
      <c r="M75" s="75">
        <f t="shared" si="11"/>
        <v>-3.693091436161311E-2</v>
      </c>
      <c r="N75" s="76">
        <f t="shared" si="15"/>
        <v>0.11846130289634793</v>
      </c>
    </row>
    <row r="76" spans="1:14" ht="12" customHeight="1" x14ac:dyDescent="0.2">
      <c r="A76" s="73">
        <v>37438</v>
      </c>
      <c r="B76" s="73">
        <v>37500</v>
      </c>
      <c r="C76" s="82">
        <v>116878.18390804598</v>
      </c>
      <c r="D76" s="63">
        <f t="shared" si="8"/>
        <v>1.3410803803767246E-2</v>
      </c>
      <c r="E76" s="81">
        <f t="shared" si="12"/>
        <v>0.21028325666097691</v>
      </c>
      <c r="F76" s="84">
        <v>104289.83185840708</v>
      </c>
      <c r="G76" s="75">
        <f t="shared" si="9"/>
        <v>-3.2051225207164191E-2</v>
      </c>
      <c r="H76" s="76">
        <f t="shared" si="13"/>
        <v>0.20484810167583944</v>
      </c>
      <c r="I76" s="80">
        <v>92052.774691358019</v>
      </c>
      <c r="J76" s="63">
        <f t="shared" si="10"/>
        <v>2.0170446906056627E-2</v>
      </c>
      <c r="K76" s="81">
        <f t="shared" si="14"/>
        <v>0.26626026195528274</v>
      </c>
      <c r="L76" s="84">
        <v>73343.011299435035</v>
      </c>
      <c r="M76" s="75">
        <f t="shared" si="11"/>
        <v>2.3819352819232531E-2</v>
      </c>
      <c r="N76" s="76">
        <f t="shared" si="15"/>
        <v>0.21505527661860691</v>
      </c>
    </row>
    <row r="77" spans="1:14" ht="12" customHeight="1" x14ac:dyDescent="0.2">
      <c r="A77" s="73">
        <v>37469</v>
      </c>
      <c r="B77" s="73">
        <v>37530</v>
      </c>
      <c r="C77" s="82">
        <v>120083.12429378531</v>
      </c>
      <c r="D77" s="63">
        <f t="shared" si="8"/>
        <v>2.74212028162657E-2</v>
      </c>
      <c r="E77" s="81">
        <f t="shared" si="12"/>
        <v>0.22454888113880833</v>
      </c>
      <c r="F77" s="84">
        <v>108736.21774193548</v>
      </c>
      <c r="G77" s="75">
        <f t="shared" si="9"/>
        <v>4.2634893587374822E-2</v>
      </c>
      <c r="H77" s="76">
        <f t="shared" si="13"/>
        <v>0.15797764250581636</v>
      </c>
      <c r="I77" s="80">
        <v>89653.594936708861</v>
      </c>
      <c r="J77" s="63">
        <f t="shared" si="10"/>
        <v>-2.6063090033878078E-2</v>
      </c>
      <c r="K77" s="81">
        <f t="shared" si="14"/>
        <v>0.20670790785283821</v>
      </c>
      <c r="L77" s="84">
        <v>77459.648044692731</v>
      </c>
      <c r="M77" s="75">
        <f t="shared" si="11"/>
        <v>5.6128548205511164E-2</v>
      </c>
      <c r="N77" s="76">
        <f t="shared" si="15"/>
        <v>0.33317156661420344</v>
      </c>
    </row>
    <row r="78" spans="1:14" ht="12" customHeight="1" x14ac:dyDescent="0.2">
      <c r="A78" s="73">
        <v>37500</v>
      </c>
      <c r="B78" s="73">
        <v>37561</v>
      </c>
      <c r="C78" s="82">
        <v>121646.27034883721</v>
      </c>
      <c r="D78" s="63">
        <f t="shared" si="8"/>
        <v>1.3017200079068925E-2</v>
      </c>
      <c r="E78" s="81">
        <f t="shared" si="12"/>
        <v>0.23762545451722938</v>
      </c>
      <c r="F78" s="84">
        <v>107948.09318996416</v>
      </c>
      <c r="G78" s="75">
        <f t="shared" si="9"/>
        <v>-7.2480408858968115E-3</v>
      </c>
      <c r="H78" s="76">
        <f t="shared" si="13"/>
        <v>0.16960031636436823</v>
      </c>
      <c r="I78" s="80">
        <v>90519.734756097561</v>
      </c>
      <c r="J78" s="63">
        <f t="shared" si="10"/>
        <v>9.6609602771662306E-3</v>
      </c>
      <c r="K78" s="81">
        <f t="shared" si="14"/>
        <v>0.28663669448508</v>
      </c>
      <c r="L78" s="84">
        <v>78195.617801047119</v>
      </c>
      <c r="M78" s="75">
        <f t="shared" si="11"/>
        <v>9.5013310146949692E-3</v>
      </c>
      <c r="N78" s="76">
        <f t="shared" si="15"/>
        <v>0.25196646911357456</v>
      </c>
    </row>
    <row r="79" spans="1:14" ht="12" customHeight="1" x14ac:dyDescent="0.2">
      <c r="A79" s="73">
        <v>37530</v>
      </c>
      <c r="B79" s="73">
        <v>37591</v>
      </c>
      <c r="C79" s="82">
        <v>122441.47727272728</v>
      </c>
      <c r="D79" s="63">
        <f t="shared" si="8"/>
        <v>6.5370431958966524E-3</v>
      </c>
      <c r="E79" s="81">
        <f t="shared" si="12"/>
        <v>0.20586371245297785</v>
      </c>
      <c r="F79" s="84">
        <v>107459.90476190476</v>
      </c>
      <c r="G79" s="75">
        <f t="shared" si="9"/>
        <v>-4.5224367900625895E-3</v>
      </c>
      <c r="H79" s="76">
        <f t="shared" si="13"/>
        <v>0.18247892505040619</v>
      </c>
      <c r="I79" s="80">
        <v>93525.298136645957</v>
      </c>
      <c r="J79" s="63">
        <f t="shared" si="10"/>
        <v>3.3203404634876366E-2</v>
      </c>
      <c r="K79" s="81">
        <f t="shared" si="14"/>
        <v>0.32496024811391044</v>
      </c>
      <c r="L79" s="84">
        <v>77089.585635359123</v>
      </c>
      <c r="M79" s="75">
        <f t="shared" si="11"/>
        <v>-1.414442646264491E-2</v>
      </c>
      <c r="N79" s="76">
        <f t="shared" si="15"/>
        <v>0.17325623089528075</v>
      </c>
    </row>
    <row r="80" spans="1:14" ht="12" customHeight="1" x14ac:dyDescent="0.2">
      <c r="A80" s="73">
        <v>37561</v>
      </c>
      <c r="B80" s="73">
        <v>37622</v>
      </c>
      <c r="C80" s="82">
        <v>126637.45714285714</v>
      </c>
      <c r="D80" s="63">
        <f t="shared" si="8"/>
        <v>3.4269268581133661E-2</v>
      </c>
      <c r="E80" s="81">
        <f t="shared" si="12"/>
        <v>0.30756394200188963</v>
      </c>
      <c r="F80" s="84">
        <v>101889.58064516129</v>
      </c>
      <c r="G80" s="75">
        <f t="shared" si="9"/>
        <v>-5.1836302377946897E-2</v>
      </c>
      <c r="H80" s="76">
        <f t="shared" si="13"/>
        <v>0.17283834148773969</v>
      </c>
      <c r="I80" s="80">
        <v>97387.94402985074</v>
      </c>
      <c r="J80" s="63">
        <f t="shared" si="10"/>
        <v>4.1300546164110941E-2</v>
      </c>
      <c r="K80" s="81">
        <f t="shared" si="14"/>
        <v>0.39819371856042274</v>
      </c>
      <c r="L80" s="84">
        <v>76631.692307692312</v>
      </c>
      <c r="M80" s="75">
        <f t="shared" si="11"/>
        <v>-5.9397559851039894E-3</v>
      </c>
      <c r="N80" s="76">
        <f t="shared" si="15"/>
        <v>0.20884544265207827</v>
      </c>
    </row>
    <row r="81" spans="1:14" ht="12" customHeight="1" x14ac:dyDescent="0.2">
      <c r="A81" s="73">
        <v>37591</v>
      </c>
      <c r="B81" s="73">
        <v>37653</v>
      </c>
      <c r="C81" s="82">
        <v>122575.63677130044</v>
      </c>
      <c r="D81" s="63">
        <f t="shared" si="8"/>
        <v>-3.2074399338061887E-2</v>
      </c>
      <c r="E81" s="81">
        <f t="shared" si="12"/>
        <v>0.3317612493925266</v>
      </c>
      <c r="F81" s="84">
        <v>107040.23809523809</v>
      </c>
      <c r="G81" s="75">
        <f t="shared" si="9"/>
        <v>5.0551365679032401E-2</v>
      </c>
      <c r="H81" s="76">
        <f t="shared" si="13"/>
        <v>0.16626072328021246</v>
      </c>
      <c r="I81" s="80">
        <v>94005.161702127662</v>
      </c>
      <c r="J81" s="63">
        <f t="shared" si="10"/>
        <v>-3.473512416163349E-2</v>
      </c>
      <c r="K81" s="81">
        <f t="shared" si="14"/>
        <v>0.39203273276094697</v>
      </c>
      <c r="L81" s="84">
        <v>81580.483870967742</v>
      </c>
      <c r="M81" s="75">
        <f t="shared" si="11"/>
        <v>6.4578915253561187E-2</v>
      </c>
      <c r="N81" s="76">
        <f t="shared" si="15"/>
        <v>0.21365393764745022</v>
      </c>
    </row>
    <row r="82" spans="1:14" ht="12" customHeight="1" x14ac:dyDescent="0.2">
      <c r="A82" s="73">
        <v>37622</v>
      </c>
      <c r="B82" s="73">
        <v>37681</v>
      </c>
      <c r="C82" s="82">
        <v>122031.77021276596</v>
      </c>
      <c r="D82" s="63">
        <f t="shared" si="8"/>
        <v>-4.4369874214826854E-3</v>
      </c>
      <c r="E82" s="81">
        <f t="shared" si="12"/>
        <v>0.26688400317044425</v>
      </c>
      <c r="F82" s="84">
        <v>112432.57142857143</v>
      </c>
      <c r="G82" s="75">
        <f t="shared" si="9"/>
        <v>5.0376694122593157E-2</v>
      </c>
      <c r="H82" s="76">
        <f t="shared" si="13"/>
        <v>0.18886017305874581</v>
      </c>
      <c r="I82" s="80">
        <v>95508.118367346935</v>
      </c>
      <c r="J82" s="63">
        <f t="shared" si="10"/>
        <v>1.5988022763916643E-2</v>
      </c>
      <c r="K82" s="81">
        <f t="shared" si="14"/>
        <v>0.35741849892428124</v>
      </c>
      <c r="L82" s="84">
        <v>87322.087591240881</v>
      </c>
      <c r="M82" s="75">
        <f t="shared" si="11"/>
        <v>7.0379623260808044E-2</v>
      </c>
      <c r="N82" s="76">
        <f t="shared" si="15"/>
        <v>0.37682618770142096</v>
      </c>
    </row>
    <row r="83" spans="1:14" ht="12" customHeight="1" x14ac:dyDescent="0.2">
      <c r="A83" s="73">
        <v>37653</v>
      </c>
      <c r="B83" s="73">
        <v>37712</v>
      </c>
      <c r="C83" s="82">
        <v>120303.58125</v>
      </c>
      <c r="D83" s="63">
        <f t="shared" si="8"/>
        <v>-1.4161795405842281E-2</v>
      </c>
      <c r="E83" s="81">
        <f t="shared" si="12"/>
        <v>0.15925858334959231</v>
      </c>
      <c r="F83" s="84">
        <v>117590.38938053098</v>
      </c>
      <c r="G83" s="75">
        <f t="shared" si="9"/>
        <v>4.5874766417099311E-2</v>
      </c>
      <c r="H83" s="76">
        <f t="shared" si="13"/>
        <v>0.21475581026173507</v>
      </c>
      <c r="I83" s="80">
        <v>97840.134868421053</v>
      </c>
      <c r="J83" s="63">
        <f t="shared" si="10"/>
        <v>2.4416945291547032E-2</v>
      </c>
      <c r="K83" s="81">
        <f t="shared" si="14"/>
        <v>0.36081092898772549</v>
      </c>
      <c r="L83" s="84">
        <v>89246.28571428571</v>
      </c>
      <c r="M83" s="75">
        <f t="shared" si="11"/>
        <v>2.2035640421838032E-2</v>
      </c>
      <c r="N83" s="76">
        <f t="shared" si="15"/>
        <v>0.39630115079675066</v>
      </c>
    </row>
    <row r="84" spans="1:14" ht="12" customHeight="1" x14ac:dyDescent="0.2">
      <c r="A84" s="73">
        <v>37681</v>
      </c>
      <c r="B84" s="73">
        <v>37742</v>
      </c>
      <c r="C84" s="82">
        <v>132225.93732970027</v>
      </c>
      <c r="D84" s="63">
        <f t="shared" si="8"/>
        <v>9.9102254112657828E-2</v>
      </c>
      <c r="E84" s="81">
        <f t="shared" si="12"/>
        <v>0.20134449088074491</v>
      </c>
      <c r="F84" s="84">
        <v>120958.46014492754</v>
      </c>
      <c r="G84" s="75">
        <f t="shared" si="9"/>
        <v>2.86423982617936E-2</v>
      </c>
      <c r="H84" s="76">
        <f t="shared" si="13"/>
        <v>0.14916357901027011</v>
      </c>
      <c r="I84" s="80">
        <v>103353.7793696275</v>
      </c>
      <c r="J84" s="63">
        <f t="shared" si="10"/>
        <v>5.6353606918279509E-2</v>
      </c>
      <c r="K84" s="81">
        <f t="shared" si="14"/>
        <v>0.30825212000479052</v>
      </c>
      <c r="L84" s="84">
        <v>91228.480176211451</v>
      </c>
      <c r="M84" s="75">
        <f t="shared" si="11"/>
        <v>2.2210386080061317E-2</v>
      </c>
      <c r="N84" s="76">
        <f t="shared" si="15"/>
        <v>0.33793429596809732</v>
      </c>
    </row>
    <row r="85" spans="1:14" ht="12" customHeight="1" x14ac:dyDescent="0.2">
      <c r="A85" s="73">
        <v>37712</v>
      </c>
      <c r="B85" s="73">
        <v>37773</v>
      </c>
      <c r="C85" s="82">
        <v>134761.98317307694</v>
      </c>
      <c r="D85" s="63">
        <f t="shared" si="8"/>
        <v>1.9179639748388544E-2</v>
      </c>
      <c r="E85" s="81">
        <f t="shared" si="12"/>
        <v>0.19144451182715305</v>
      </c>
      <c r="F85" s="84">
        <v>124438.81724137931</v>
      </c>
      <c r="G85" s="75">
        <f t="shared" si="9"/>
        <v>2.8773159746591892E-2</v>
      </c>
      <c r="H85" s="76">
        <f t="shared" si="13"/>
        <v>0.12096731359680057</v>
      </c>
      <c r="I85" s="80">
        <v>111532.36147757256</v>
      </c>
      <c r="J85" s="63">
        <f t="shared" si="10"/>
        <v>7.9131911361419283E-2</v>
      </c>
      <c r="K85" s="81">
        <f t="shared" si="14"/>
        <v>0.38956823638713378</v>
      </c>
      <c r="L85" s="84">
        <v>94944.39631336405</v>
      </c>
      <c r="M85" s="75">
        <f t="shared" si="11"/>
        <v>4.0731974598011034E-2</v>
      </c>
      <c r="N85" s="76">
        <f t="shared" si="15"/>
        <v>0.30944214973253525</v>
      </c>
    </row>
    <row r="86" spans="1:14" ht="12" customHeight="1" x14ac:dyDescent="0.2">
      <c r="A86" s="73">
        <v>37742</v>
      </c>
      <c r="B86" s="73">
        <v>37803</v>
      </c>
      <c r="C86" s="82">
        <v>141942.97742663656</v>
      </c>
      <c r="D86" s="63">
        <f t="shared" si="8"/>
        <v>5.3286498791999426E-2</v>
      </c>
      <c r="E86" s="81">
        <f t="shared" si="12"/>
        <v>0.25830859642894488</v>
      </c>
      <c r="F86" s="84">
        <v>128335.01689189189</v>
      </c>
      <c r="G86" s="75">
        <f t="shared" si="9"/>
        <v>3.1310162993231971E-2</v>
      </c>
      <c r="H86" s="76">
        <f t="shared" si="13"/>
        <v>0.14855693441831175</v>
      </c>
      <c r="I86" s="80">
        <v>110761.96700507615</v>
      </c>
      <c r="J86" s="63">
        <f t="shared" si="10"/>
        <v>-6.9073626908843222E-3</v>
      </c>
      <c r="K86" s="81">
        <f t="shared" si="14"/>
        <v>0.26467546636008454</v>
      </c>
      <c r="L86" s="84">
        <v>97562.834905660377</v>
      </c>
      <c r="M86" s="75">
        <f t="shared" si="11"/>
        <v>2.757865333783549E-2</v>
      </c>
      <c r="N86" s="76">
        <f t="shared" si="15"/>
        <v>0.31161523015569625</v>
      </c>
    </row>
    <row r="87" spans="1:14" ht="12" customHeight="1" x14ac:dyDescent="0.2">
      <c r="A87" s="73">
        <v>37773</v>
      </c>
      <c r="B87" s="73">
        <v>37834</v>
      </c>
      <c r="C87" s="82">
        <v>144097.03619909502</v>
      </c>
      <c r="D87" s="63">
        <f t="shared" si="8"/>
        <v>1.5175521970234751E-2</v>
      </c>
      <c r="E87" s="81">
        <f t="shared" si="12"/>
        <v>0.24941617329675725</v>
      </c>
      <c r="F87" s="84">
        <v>129063.90592334495</v>
      </c>
      <c r="G87" s="75">
        <f t="shared" si="9"/>
        <v>5.6795802821849595E-3</v>
      </c>
      <c r="H87" s="76">
        <f t="shared" si="13"/>
        <v>0.19788523370228117</v>
      </c>
      <c r="I87" s="80">
        <v>111291.43073047859</v>
      </c>
      <c r="J87" s="63">
        <f t="shared" si="10"/>
        <v>4.7801943186704943E-3</v>
      </c>
      <c r="K87" s="81">
        <f t="shared" si="14"/>
        <v>0.23338192689791515</v>
      </c>
      <c r="L87" s="84">
        <v>102606.68720379147</v>
      </c>
      <c r="M87" s="75">
        <f t="shared" si="11"/>
        <v>5.1698500797033198E-2</v>
      </c>
      <c r="N87" s="76">
        <f t="shared" si="15"/>
        <v>0.43232068368483301</v>
      </c>
    </row>
    <row r="88" spans="1:14" ht="12" customHeight="1" x14ac:dyDescent="0.2">
      <c r="A88" s="73">
        <v>37803</v>
      </c>
      <c r="B88" s="73">
        <v>37865</v>
      </c>
      <c r="C88" s="82">
        <v>144926.86506024096</v>
      </c>
      <c r="D88" s="63">
        <f t="shared" si="8"/>
        <v>5.7588197719722345E-3</v>
      </c>
      <c r="E88" s="81">
        <f t="shared" si="12"/>
        <v>0.23998217814765432</v>
      </c>
      <c r="F88" s="84">
        <v>133612.68275862068</v>
      </c>
      <c r="G88" s="75">
        <f t="shared" si="9"/>
        <v>3.5244376053343629E-2</v>
      </c>
      <c r="H88" s="76">
        <f t="shared" si="13"/>
        <v>0.28116692085595507</v>
      </c>
      <c r="I88" s="80">
        <v>107178.11398963731</v>
      </c>
      <c r="J88" s="63">
        <f t="shared" si="10"/>
        <v>-3.6959869361395503E-2</v>
      </c>
      <c r="K88" s="81">
        <f t="shared" si="14"/>
        <v>0.16431160656474231</v>
      </c>
      <c r="L88" s="84">
        <v>102222.04</v>
      </c>
      <c r="M88" s="75">
        <f t="shared" si="11"/>
        <v>-3.7487537535201287E-3</v>
      </c>
      <c r="N88" s="76">
        <f t="shared" si="15"/>
        <v>0.39375297235426454</v>
      </c>
    </row>
    <row r="89" spans="1:14" ht="12" customHeight="1" x14ac:dyDescent="0.2">
      <c r="A89" s="73">
        <v>37834</v>
      </c>
      <c r="B89" s="73">
        <v>37895</v>
      </c>
      <c r="C89" s="82">
        <v>144783.84615384616</v>
      </c>
      <c r="D89" s="63">
        <f t="shared" si="8"/>
        <v>-9.8683502424035119E-4</v>
      </c>
      <c r="E89" s="81">
        <f t="shared" si="12"/>
        <v>0.20569686211386484</v>
      </c>
      <c r="F89" s="84">
        <v>131761.60885608857</v>
      </c>
      <c r="G89" s="75">
        <f t="shared" si="9"/>
        <v>-1.3854028407439323E-2</v>
      </c>
      <c r="H89" s="76">
        <f t="shared" si="13"/>
        <v>0.21175457076132109</v>
      </c>
      <c r="I89" s="80">
        <v>108852.76623376623</v>
      </c>
      <c r="J89" s="63">
        <f t="shared" si="10"/>
        <v>1.562494600614861E-2</v>
      </c>
      <c r="K89" s="81">
        <f t="shared" si="14"/>
        <v>0.21414837085574834</v>
      </c>
      <c r="L89" s="84">
        <v>104771.50884955752</v>
      </c>
      <c r="M89" s="75">
        <f t="shared" si="11"/>
        <v>2.4940500596128956E-2</v>
      </c>
      <c r="N89" s="76">
        <f t="shared" si="15"/>
        <v>0.35259469277611966</v>
      </c>
    </row>
    <row r="90" spans="1:14" ht="12" customHeight="1" x14ac:dyDescent="0.2">
      <c r="A90" s="73">
        <v>37865</v>
      </c>
      <c r="B90" s="73">
        <v>37926</v>
      </c>
      <c r="C90" s="82">
        <v>142775.35092348285</v>
      </c>
      <c r="D90" s="63">
        <f t="shared" si="8"/>
        <v>-1.3872371011812268E-2</v>
      </c>
      <c r="E90" s="81">
        <f t="shared" si="12"/>
        <v>0.17369279398418991</v>
      </c>
      <c r="F90" s="84">
        <v>132768.45714285714</v>
      </c>
      <c r="G90" s="75">
        <f t="shared" si="9"/>
        <v>7.6414389252659198E-3</v>
      </c>
      <c r="H90" s="76">
        <f t="shared" si="13"/>
        <v>0.22992869275805328</v>
      </c>
      <c r="I90" s="80">
        <v>110883.0303030303</v>
      </c>
      <c r="J90" s="63">
        <f t="shared" si="10"/>
        <v>1.8651469682488209E-2</v>
      </c>
      <c r="K90" s="81">
        <f t="shared" si="14"/>
        <v>0.22495973504342426</v>
      </c>
      <c r="L90" s="84">
        <v>103295.99576271187</v>
      </c>
      <c r="M90" s="75">
        <f t="shared" si="11"/>
        <v>-1.4083152023364964E-2</v>
      </c>
      <c r="N90" s="76">
        <f t="shared" si="15"/>
        <v>0.32099468828966304</v>
      </c>
    </row>
    <row r="91" spans="1:14" ht="12" customHeight="1" x14ac:dyDescent="0.2">
      <c r="A91" s="73">
        <v>37895</v>
      </c>
      <c r="B91" s="73">
        <v>37956</v>
      </c>
      <c r="C91" s="82">
        <v>148788.81369863014</v>
      </c>
      <c r="D91" s="63">
        <f t="shared" si="8"/>
        <v>4.2118354017354642E-2</v>
      </c>
      <c r="E91" s="81">
        <f t="shared" si="12"/>
        <v>0.21518309818507464</v>
      </c>
      <c r="F91" s="84">
        <v>124579.50226244344</v>
      </c>
      <c r="G91" s="75">
        <f t="shared" si="9"/>
        <v>-6.1678466833447465E-2</v>
      </c>
      <c r="H91" s="76">
        <f t="shared" si="13"/>
        <v>0.15931148960600683</v>
      </c>
      <c r="I91" s="80">
        <v>111766.65664160402</v>
      </c>
      <c r="J91" s="63">
        <f t="shared" si="10"/>
        <v>7.9689952209898163E-3</v>
      </c>
      <c r="K91" s="81">
        <f t="shared" si="14"/>
        <v>0.19504197119271804</v>
      </c>
      <c r="L91" s="84">
        <v>104419.26200873363</v>
      </c>
      <c r="M91" s="75">
        <f t="shared" si="11"/>
        <v>1.0874247716262664E-2</v>
      </c>
      <c r="N91" s="76">
        <f t="shared" si="15"/>
        <v>0.35451839762956316</v>
      </c>
    </row>
    <row r="92" spans="1:14" ht="12" customHeight="1" x14ac:dyDescent="0.2">
      <c r="A92" s="73">
        <v>37926</v>
      </c>
      <c r="B92" s="73">
        <v>37987</v>
      </c>
      <c r="C92" s="82">
        <v>148489.25</v>
      </c>
      <c r="D92" s="63">
        <f t="shared" si="8"/>
        <v>-2.0133482563877703E-3</v>
      </c>
      <c r="E92" s="81">
        <f t="shared" si="12"/>
        <v>0.1725539453346121</v>
      </c>
      <c r="F92" s="84">
        <v>125200.45086705203</v>
      </c>
      <c r="G92" s="75">
        <f t="shared" si="9"/>
        <v>4.9843561206439624E-3</v>
      </c>
      <c r="H92" s="76">
        <f t="shared" si="13"/>
        <v>0.2287856135464208</v>
      </c>
      <c r="I92" s="80">
        <v>111714.2783171521</v>
      </c>
      <c r="J92" s="63">
        <f t="shared" si="10"/>
        <v>-4.686399864306523E-4</v>
      </c>
      <c r="K92" s="81">
        <f t="shared" si="14"/>
        <v>0.1471058294742329</v>
      </c>
      <c r="L92" s="84">
        <v>103087.18378378378</v>
      </c>
      <c r="M92" s="75">
        <f t="shared" si="11"/>
        <v>-1.275701627577519E-2</v>
      </c>
      <c r="N92" s="76">
        <f t="shared" si="15"/>
        <v>0.34522911708470594</v>
      </c>
    </row>
    <row r="93" spans="1:14" ht="12" customHeight="1" x14ac:dyDescent="0.2">
      <c r="A93" s="73">
        <v>37956</v>
      </c>
      <c r="B93" s="73">
        <v>38018</v>
      </c>
      <c r="C93" s="82">
        <v>142835.65365853658</v>
      </c>
      <c r="D93" s="63">
        <f t="shared" si="8"/>
        <v>-3.8074112041534436E-2</v>
      </c>
      <c r="E93" s="81">
        <f t="shared" si="12"/>
        <v>0.16528583836800248</v>
      </c>
      <c r="F93" s="84">
        <v>124833.81690140846</v>
      </c>
      <c r="G93" s="75">
        <f t="shared" si="9"/>
        <v>-2.9283757614650963E-3</v>
      </c>
      <c r="H93" s="76">
        <f t="shared" si="13"/>
        <v>0.16623261609656259</v>
      </c>
      <c r="I93" s="80">
        <v>113045.25</v>
      </c>
      <c r="J93" s="63">
        <f t="shared" si="10"/>
        <v>1.1914069561183016E-2</v>
      </c>
      <c r="K93" s="81">
        <f t="shared" si="14"/>
        <v>0.20254300884247511</v>
      </c>
      <c r="L93" s="84">
        <v>104980.11176470589</v>
      </c>
      <c r="M93" s="75">
        <f t="shared" si="11"/>
        <v>1.8362398810819691E-2</v>
      </c>
      <c r="N93" s="76">
        <f t="shared" si="15"/>
        <v>0.2868287460852561</v>
      </c>
    </row>
    <row r="94" spans="1:14" ht="12" customHeight="1" x14ac:dyDescent="0.2">
      <c r="A94" s="73">
        <v>37987</v>
      </c>
      <c r="B94" s="73">
        <v>38047</v>
      </c>
      <c r="C94" s="82">
        <v>137428.52765957447</v>
      </c>
      <c r="D94" s="63">
        <f t="shared" si="8"/>
        <v>-3.7855576394731361E-2</v>
      </c>
      <c r="E94" s="81">
        <f t="shared" si="12"/>
        <v>0.12617007374361466</v>
      </c>
      <c r="F94" s="84">
        <v>142960.38596491228</v>
      </c>
      <c r="G94" s="75">
        <f t="shared" si="9"/>
        <v>0.14520559823801471</v>
      </c>
      <c r="H94" s="76">
        <f t="shared" si="13"/>
        <v>0.27152109169481364</v>
      </c>
      <c r="I94" s="80">
        <v>119338.45555555556</v>
      </c>
      <c r="J94" s="63">
        <f t="shared" si="10"/>
        <v>5.5669792012982056E-2</v>
      </c>
      <c r="K94" s="81">
        <f t="shared" si="14"/>
        <v>0.24951111586715036</v>
      </c>
      <c r="L94" s="84">
        <v>104136.01162790698</v>
      </c>
      <c r="M94" s="75">
        <f t="shared" si="11"/>
        <v>-8.040571900807314E-3</v>
      </c>
      <c r="N94" s="76">
        <f t="shared" si="15"/>
        <v>0.19255064211672224</v>
      </c>
    </row>
    <row r="95" spans="1:14" ht="12" customHeight="1" x14ac:dyDescent="0.2">
      <c r="A95" s="73">
        <v>38018</v>
      </c>
      <c r="B95" s="73">
        <v>38078</v>
      </c>
      <c r="C95" s="82">
        <v>149708.37920489296</v>
      </c>
      <c r="D95" s="63">
        <f t="shared" si="8"/>
        <v>8.9354457582031532E-2</v>
      </c>
      <c r="E95" s="81">
        <f t="shared" si="12"/>
        <v>0.24442163441325615</v>
      </c>
      <c r="F95" s="84">
        <v>144321.75109170304</v>
      </c>
      <c r="G95" s="75">
        <f t="shared" si="9"/>
        <v>9.5226738344487138E-3</v>
      </c>
      <c r="H95" s="76">
        <f t="shared" si="13"/>
        <v>0.22732607530252702</v>
      </c>
      <c r="I95" s="80">
        <v>124409.30395136778</v>
      </c>
      <c r="J95" s="63">
        <f t="shared" si="10"/>
        <v>4.2491319099161595E-2</v>
      </c>
      <c r="K95" s="81">
        <f t="shared" si="14"/>
        <v>0.2715569548087593</v>
      </c>
      <c r="L95" s="84">
        <v>109394.74647887323</v>
      </c>
      <c r="M95" s="75">
        <f t="shared" si="11"/>
        <v>5.0498715754128121E-2</v>
      </c>
      <c r="N95" s="76">
        <f t="shared" si="15"/>
        <v>0.22576245726450828</v>
      </c>
    </row>
    <row r="96" spans="1:14" ht="12" customHeight="1" x14ac:dyDescent="0.2">
      <c r="A96" s="73">
        <v>38047</v>
      </c>
      <c r="B96" s="73">
        <v>38108</v>
      </c>
      <c r="C96" s="82">
        <v>157377.46700507615</v>
      </c>
      <c r="D96" s="63">
        <f t="shared" si="8"/>
        <v>5.1226844087912893E-2</v>
      </c>
      <c r="E96" s="81">
        <f t="shared" si="12"/>
        <v>0.19021630841354153</v>
      </c>
      <c r="F96" s="84">
        <v>147981.86832740213</v>
      </c>
      <c r="G96" s="75">
        <f t="shared" si="9"/>
        <v>2.5360815040093465E-2</v>
      </c>
      <c r="H96" s="76">
        <f t="shared" si="13"/>
        <v>0.22341064982223013</v>
      </c>
      <c r="I96" s="80">
        <v>129705.13939393939</v>
      </c>
      <c r="J96" s="63">
        <f t="shared" si="10"/>
        <v>4.2567840783369171E-2</v>
      </c>
      <c r="K96" s="81">
        <f t="shared" si="14"/>
        <v>0.25496271336213705</v>
      </c>
      <c r="L96" s="84">
        <v>107670.99532710281</v>
      </c>
      <c r="M96" s="75">
        <f t="shared" si="11"/>
        <v>-1.5757165743816803E-2</v>
      </c>
      <c r="N96" s="76">
        <f t="shared" si="15"/>
        <v>0.18023445221417678</v>
      </c>
    </row>
    <row r="97" spans="1:14" ht="12" customHeight="1" x14ac:dyDescent="0.2">
      <c r="A97" s="73">
        <v>38078</v>
      </c>
      <c r="B97" s="73">
        <v>38139</v>
      </c>
      <c r="C97" s="82">
        <v>165691.41849148419</v>
      </c>
      <c r="D97" s="63">
        <f t="shared" si="8"/>
        <v>5.2828093148429511E-2</v>
      </c>
      <c r="E97" s="81">
        <f t="shared" si="12"/>
        <v>0.22951157730206506</v>
      </c>
      <c r="F97" s="84">
        <v>142189.52554744526</v>
      </c>
      <c r="G97" s="75">
        <f t="shared" si="9"/>
        <v>-3.9142246583490969E-2</v>
      </c>
      <c r="H97" s="76">
        <f t="shared" si="13"/>
        <v>0.14264607057164591</v>
      </c>
      <c r="I97" s="80">
        <v>129614.00890207716</v>
      </c>
      <c r="J97" s="63">
        <f t="shared" si="10"/>
        <v>-7.0259738579403486E-4</v>
      </c>
      <c r="K97" s="81">
        <f t="shared" si="14"/>
        <v>0.16212018812262419</v>
      </c>
      <c r="L97" s="84">
        <v>108986.27727272727</v>
      </c>
      <c r="M97" s="75">
        <f t="shared" si="11"/>
        <v>1.221574985564744E-2</v>
      </c>
      <c r="N97" s="76">
        <f t="shared" si="15"/>
        <v>0.14789583698039399</v>
      </c>
    </row>
    <row r="98" spans="1:14" ht="12" customHeight="1" x14ac:dyDescent="0.2">
      <c r="A98" s="73">
        <v>38108</v>
      </c>
      <c r="B98" s="73">
        <v>38169</v>
      </c>
      <c r="C98" s="82">
        <v>170721.79523809525</v>
      </c>
      <c r="D98" s="63">
        <f t="shared" si="8"/>
        <v>3.0359911167454845E-2</v>
      </c>
      <c r="E98" s="81">
        <f t="shared" si="12"/>
        <v>0.20274914851869341</v>
      </c>
      <c r="F98" s="84">
        <v>147997.47509578543</v>
      </c>
      <c r="G98" s="75">
        <f t="shared" si="9"/>
        <v>4.084653581885811E-2</v>
      </c>
      <c r="H98" s="76">
        <f t="shared" si="13"/>
        <v>0.15321195009821054</v>
      </c>
      <c r="I98" s="80">
        <v>128832.09798270893</v>
      </c>
      <c r="J98" s="63">
        <f t="shared" si="10"/>
        <v>-6.0326111813959749E-3</v>
      </c>
      <c r="K98" s="81">
        <f t="shared" si="14"/>
        <v>0.16314382514355885</v>
      </c>
      <c r="L98" s="84">
        <v>109301.81990521327</v>
      </c>
      <c r="M98" s="75">
        <f t="shared" si="11"/>
        <v>2.8952510387743047E-3</v>
      </c>
      <c r="N98" s="76">
        <f t="shared" si="15"/>
        <v>0.120322303169071</v>
      </c>
    </row>
    <row r="99" spans="1:14" ht="12" customHeight="1" x14ac:dyDescent="0.2">
      <c r="A99" s="73">
        <v>38139</v>
      </c>
      <c r="B99" s="73">
        <v>38200</v>
      </c>
      <c r="C99" s="82">
        <v>166338.88340807174</v>
      </c>
      <c r="D99" s="63">
        <f t="shared" si="8"/>
        <v>-2.5672831192472767E-2</v>
      </c>
      <c r="E99" s="81">
        <f t="shared" si="12"/>
        <v>0.15435325941225986</v>
      </c>
      <c r="F99" s="84">
        <v>141757.62403100776</v>
      </c>
      <c r="G99" s="75">
        <f t="shared" si="9"/>
        <v>-4.2161875131580318E-2</v>
      </c>
      <c r="H99" s="76">
        <f t="shared" si="13"/>
        <v>9.8352192403056593E-2</v>
      </c>
      <c r="I99" s="80">
        <v>127878.73043478261</v>
      </c>
      <c r="J99" s="63">
        <f t="shared" si="10"/>
        <v>-7.4000777978037169E-3</v>
      </c>
      <c r="K99" s="81">
        <f t="shared" si="14"/>
        <v>0.14904381761857777</v>
      </c>
      <c r="L99" s="84">
        <v>110053.27510917031</v>
      </c>
      <c r="M99" s="75">
        <f t="shared" si="11"/>
        <v>6.8750475024907942E-3</v>
      </c>
      <c r="N99" s="76">
        <f t="shared" si="15"/>
        <v>7.2574099294218986E-2</v>
      </c>
    </row>
    <row r="100" spans="1:14" ht="12" customHeight="1" x14ac:dyDescent="0.2">
      <c r="A100" s="73">
        <v>38169</v>
      </c>
      <c r="B100" s="73">
        <v>38231</v>
      </c>
      <c r="C100" s="82">
        <v>160862.30184331798</v>
      </c>
      <c r="D100" s="63">
        <f t="shared" si="8"/>
        <v>-3.2924241479475924E-2</v>
      </c>
      <c r="E100" s="81">
        <f t="shared" si="12"/>
        <v>0.10995502301421634</v>
      </c>
      <c r="F100" s="84">
        <v>141480.43939393939</v>
      </c>
      <c r="G100" s="75">
        <f t="shared" si="9"/>
        <v>-1.9553420069154948E-3</v>
      </c>
      <c r="H100" s="76">
        <f t="shared" si="13"/>
        <v>5.8884803993736856E-2</v>
      </c>
      <c r="I100" s="80">
        <v>129672.765625</v>
      </c>
      <c r="J100" s="63">
        <f t="shared" si="10"/>
        <v>1.4029191438777566E-2</v>
      </c>
      <c r="K100" s="81">
        <f t="shared" si="14"/>
        <v>0.20988101766315492</v>
      </c>
      <c r="L100" s="84">
        <v>110471.13888888889</v>
      </c>
      <c r="M100" s="75">
        <f t="shared" si="11"/>
        <v>3.7969227113330284E-3</v>
      </c>
      <c r="N100" s="76">
        <f t="shared" si="15"/>
        <v>8.0697850374429114E-2</v>
      </c>
    </row>
    <row r="101" spans="1:14" ht="12" customHeight="1" x14ac:dyDescent="0.2">
      <c r="A101" s="73">
        <v>38200</v>
      </c>
      <c r="B101" s="73">
        <v>38261</v>
      </c>
      <c r="C101" s="82">
        <v>151129.40203562341</v>
      </c>
      <c r="D101" s="63">
        <f t="shared" si="8"/>
        <v>-6.0504541438021642E-2</v>
      </c>
      <c r="E101" s="81">
        <f t="shared" si="12"/>
        <v>4.3827789151522634E-2</v>
      </c>
      <c r="F101" s="84">
        <v>141015.71259842519</v>
      </c>
      <c r="G101" s="75">
        <f t="shared" si="9"/>
        <v>-3.2847423820915322E-3</v>
      </c>
      <c r="H101" s="76">
        <f t="shared" si="13"/>
        <v>7.0233688118092497E-2</v>
      </c>
      <c r="I101" s="80">
        <v>132241.75389408099</v>
      </c>
      <c r="J101" s="63">
        <f t="shared" si="10"/>
        <v>1.9811317023269437E-2</v>
      </c>
      <c r="K101" s="81">
        <f t="shared" si="14"/>
        <v>0.21486810551130908</v>
      </c>
      <c r="L101" s="84">
        <v>109120.31279620853</v>
      </c>
      <c r="M101" s="75">
        <f t="shared" si="11"/>
        <v>-1.222786427538336E-2</v>
      </c>
      <c r="N101" s="76">
        <f t="shared" si="15"/>
        <v>4.1507505183451254E-2</v>
      </c>
    </row>
    <row r="102" spans="1:14" ht="12" customHeight="1" x14ac:dyDescent="0.2">
      <c r="A102" s="73">
        <v>38231</v>
      </c>
      <c r="B102" s="73">
        <v>38292</v>
      </c>
      <c r="C102" s="82">
        <v>148579.3591160221</v>
      </c>
      <c r="D102" s="63">
        <f t="shared" si="8"/>
        <v>-1.6873241640962933E-2</v>
      </c>
      <c r="E102" s="81">
        <f t="shared" si="12"/>
        <v>4.0651332005128493E-2</v>
      </c>
      <c r="F102" s="84">
        <v>145559.31147540984</v>
      </c>
      <c r="G102" s="75">
        <f t="shared" si="9"/>
        <v>3.2220514957248758E-2</v>
      </c>
      <c r="H102" s="76">
        <f t="shared" si="13"/>
        <v>9.6339556908384472E-2</v>
      </c>
      <c r="I102" s="80">
        <v>129340.02523659306</v>
      </c>
      <c r="J102" s="63">
        <f t="shared" si="10"/>
        <v>-2.1942605660025261E-2</v>
      </c>
      <c r="K102" s="81">
        <f t="shared" si="14"/>
        <v>0.16645464038204905</v>
      </c>
      <c r="L102" s="84">
        <v>113770.40101522843</v>
      </c>
      <c r="M102" s="75">
        <f t="shared" si="11"/>
        <v>4.2614322666984394E-2</v>
      </c>
      <c r="N102" s="76">
        <f t="shared" si="15"/>
        <v>0.10140185178695615</v>
      </c>
    </row>
    <row r="103" spans="1:14" ht="12" customHeight="1" x14ac:dyDescent="0.2">
      <c r="A103" s="73">
        <v>38261</v>
      </c>
      <c r="B103" s="73">
        <v>38322</v>
      </c>
      <c r="C103" s="82">
        <v>144786.6595744681</v>
      </c>
      <c r="D103" s="63">
        <f t="shared" si="8"/>
        <v>-2.5526422809458826E-2</v>
      </c>
      <c r="E103" s="81">
        <f t="shared" si="12"/>
        <v>-2.6898219191856421E-2</v>
      </c>
      <c r="F103" s="84">
        <v>146314.37681159421</v>
      </c>
      <c r="G103" s="75">
        <f t="shared" si="9"/>
        <v>5.187337921091606E-3</v>
      </c>
      <c r="H103" s="76">
        <f t="shared" si="13"/>
        <v>0.17446589651131639</v>
      </c>
      <c r="I103" s="80">
        <v>126390.63897763578</v>
      </c>
      <c r="J103" s="63">
        <f t="shared" si="10"/>
        <v>-2.2803353049933084E-2</v>
      </c>
      <c r="K103" s="81">
        <f t="shared" si="14"/>
        <v>0.13084387397330577</v>
      </c>
      <c r="L103" s="84">
        <v>117157.89673913043</v>
      </c>
      <c r="M103" s="75">
        <f t="shared" si="11"/>
        <v>2.9774842082595621E-2</v>
      </c>
      <c r="N103" s="76">
        <f t="shared" si="15"/>
        <v>0.12199506571240981</v>
      </c>
    </row>
    <row r="104" spans="1:14" ht="12" customHeight="1" x14ac:dyDescent="0.2">
      <c r="A104" s="73">
        <v>38292</v>
      </c>
      <c r="B104" s="73">
        <v>38353</v>
      </c>
      <c r="C104" s="82">
        <v>146818.86516853931</v>
      </c>
      <c r="D104" s="63">
        <f t="shared" si="8"/>
        <v>1.403586214395669E-2</v>
      </c>
      <c r="E104" s="81">
        <f t="shared" si="12"/>
        <v>-1.1249197039251535E-2</v>
      </c>
      <c r="F104" s="84">
        <v>139273.26751592357</v>
      </c>
      <c r="G104" s="75">
        <f t="shared" si="9"/>
        <v>-4.8123154054350525E-2</v>
      </c>
      <c r="H104" s="76">
        <f t="shared" si="13"/>
        <v>0.11240228410850683</v>
      </c>
      <c r="I104" s="80">
        <v>117626.00408163265</v>
      </c>
      <c r="J104" s="63">
        <f t="shared" si="10"/>
        <v>-6.9345601595969364E-2</v>
      </c>
      <c r="K104" s="81">
        <f t="shared" si="14"/>
        <v>5.2918264822849448E-2</v>
      </c>
      <c r="L104" s="84">
        <v>113715.80503144654</v>
      </c>
      <c r="M104" s="75">
        <f t="shared" si="11"/>
        <v>-2.9379937703629344E-2</v>
      </c>
      <c r="N104" s="76">
        <f t="shared" si="15"/>
        <v>0.10310322639092884</v>
      </c>
    </row>
    <row r="105" spans="1:14" ht="12" customHeight="1" x14ac:dyDescent="0.2">
      <c r="A105" s="73">
        <v>38322</v>
      </c>
      <c r="B105" s="73">
        <v>38384</v>
      </c>
      <c r="C105" s="82">
        <v>140450.06896551725</v>
      </c>
      <c r="D105" s="63">
        <f t="shared" si="8"/>
        <v>-4.3378595766361938E-2</v>
      </c>
      <c r="E105" s="81">
        <f t="shared" si="12"/>
        <v>-1.6701605179910595E-2</v>
      </c>
      <c r="F105" s="84">
        <v>133662.38983050847</v>
      </c>
      <c r="G105" s="75">
        <f t="shared" si="9"/>
        <v>-4.0286824496119311E-2</v>
      </c>
      <c r="H105" s="76">
        <f t="shared" si="13"/>
        <v>7.0722606648106145E-2</v>
      </c>
      <c r="I105" s="80">
        <v>120165.90825688074</v>
      </c>
      <c r="J105" s="63">
        <f t="shared" si="10"/>
        <v>2.1593049896393435E-2</v>
      </c>
      <c r="K105" s="81">
        <f t="shared" si="14"/>
        <v>6.298945118773891E-2</v>
      </c>
      <c r="L105" s="84">
        <v>111365.95419847328</v>
      </c>
      <c r="M105" s="75">
        <f t="shared" si="11"/>
        <v>-2.0664241283992468E-2</v>
      </c>
      <c r="N105" s="76">
        <f t="shared" si="15"/>
        <v>6.0829068729514324E-2</v>
      </c>
    </row>
    <row r="106" spans="1:14" ht="12" customHeight="1" x14ac:dyDescent="0.2">
      <c r="A106" s="73">
        <v>38353</v>
      </c>
      <c r="B106" s="73">
        <v>38412</v>
      </c>
      <c r="C106" s="82">
        <v>149877.50915750916</v>
      </c>
      <c r="D106" s="63">
        <f t="shared" si="8"/>
        <v>6.7123072714948329E-2</v>
      </c>
      <c r="E106" s="81">
        <f t="shared" si="12"/>
        <v>9.0585133304871057E-2</v>
      </c>
      <c r="F106" s="84">
        <v>141456.60689655173</v>
      </c>
      <c r="G106" s="75">
        <f t="shared" si="9"/>
        <v>5.8312716658192043E-2</v>
      </c>
      <c r="H106" s="76">
        <f t="shared" si="13"/>
        <v>-1.0518851486100655E-2</v>
      </c>
      <c r="I106" s="80">
        <v>124339.79185520361</v>
      </c>
      <c r="J106" s="63">
        <f t="shared" si="10"/>
        <v>3.4734340703357347E-2</v>
      </c>
      <c r="K106" s="81">
        <f t="shared" si="14"/>
        <v>4.1908840502127953E-2</v>
      </c>
      <c r="L106" s="84">
        <v>115294.15686274511</v>
      </c>
      <c r="M106" s="75">
        <f t="shared" si="11"/>
        <v>3.5272922434365306E-2</v>
      </c>
      <c r="N106" s="76">
        <f t="shared" si="15"/>
        <v>0.10714972717322602</v>
      </c>
    </row>
    <row r="107" spans="1:14" ht="12" customHeight="1" x14ac:dyDescent="0.2">
      <c r="A107" s="73">
        <v>38384</v>
      </c>
      <c r="B107" s="73">
        <v>38443</v>
      </c>
      <c r="C107" s="82">
        <v>157535.88378378379</v>
      </c>
      <c r="D107" s="63">
        <f t="shared" si="8"/>
        <v>5.109755739419386E-2</v>
      </c>
      <c r="E107" s="81">
        <f t="shared" si="12"/>
        <v>5.2285013173364092E-2</v>
      </c>
      <c r="F107" s="84">
        <v>145735.06842105262</v>
      </c>
      <c r="G107" s="75">
        <f t="shared" si="9"/>
        <v>3.0245752519921343E-2</v>
      </c>
      <c r="H107" s="76">
        <f t="shared" si="13"/>
        <v>9.7928227634347387E-3</v>
      </c>
      <c r="I107" s="80">
        <v>133593.13043478262</v>
      </c>
      <c r="J107" s="63">
        <f t="shared" si="10"/>
        <v>7.4419768937322273E-2</v>
      </c>
      <c r="K107" s="81">
        <f t="shared" si="14"/>
        <v>7.3819450730187031E-2</v>
      </c>
      <c r="L107" s="84">
        <v>118867.01171875</v>
      </c>
      <c r="M107" s="75">
        <f t="shared" si="11"/>
        <v>3.098903667996189E-2</v>
      </c>
      <c r="N107" s="76">
        <f t="shared" si="15"/>
        <v>8.6587935387793857E-2</v>
      </c>
    </row>
    <row r="108" spans="1:14" ht="12" customHeight="1" x14ac:dyDescent="0.2">
      <c r="A108" s="73">
        <v>38412</v>
      </c>
      <c r="B108" s="73">
        <v>38473</v>
      </c>
      <c r="C108" s="82">
        <v>167878.80357142858</v>
      </c>
      <c r="D108" s="63">
        <f t="shared" si="8"/>
        <v>6.5654373716151682E-2</v>
      </c>
      <c r="E108" s="81">
        <f t="shared" si="12"/>
        <v>6.6727065609803793E-2</v>
      </c>
      <c r="F108" s="84">
        <v>146256.46808510637</v>
      </c>
      <c r="G108" s="75">
        <f t="shared" si="9"/>
        <v>3.5777227108257925E-3</v>
      </c>
      <c r="H108" s="76">
        <f t="shared" si="13"/>
        <v>-1.1659538170435857E-2</v>
      </c>
      <c r="I108" s="80">
        <v>135040.06050955414</v>
      </c>
      <c r="J108" s="63">
        <f t="shared" si="10"/>
        <v>1.0830871842455014E-2</v>
      </c>
      <c r="K108" s="81">
        <f t="shared" si="14"/>
        <v>4.1131146695826626E-2</v>
      </c>
      <c r="L108" s="84">
        <v>120347.71521035599</v>
      </c>
      <c r="M108" s="75">
        <f t="shared" si="11"/>
        <v>1.2456807571721074E-2</v>
      </c>
      <c r="N108" s="76">
        <f t="shared" si="15"/>
        <v>0.1177356988736058</v>
      </c>
    </row>
    <row r="109" spans="1:14" ht="12" customHeight="1" x14ac:dyDescent="0.2">
      <c r="A109" s="73">
        <v>38443</v>
      </c>
      <c r="B109" s="73">
        <v>38504</v>
      </c>
      <c r="C109" s="82">
        <v>175428.40084388186</v>
      </c>
      <c r="D109" s="63">
        <f t="shared" si="8"/>
        <v>4.4970521065460733E-2</v>
      </c>
      <c r="E109" s="81">
        <f t="shared" si="12"/>
        <v>5.8765761323348764E-2</v>
      </c>
      <c r="F109" s="84">
        <v>145919.84873949579</v>
      </c>
      <c r="G109" s="75">
        <f t="shared" si="9"/>
        <v>-2.301568949516164E-3</v>
      </c>
      <c r="H109" s="76">
        <f t="shared" si="13"/>
        <v>2.6234866300371751E-2</v>
      </c>
      <c r="I109" s="80">
        <v>136435.46666666667</v>
      </c>
      <c r="J109" s="63">
        <f t="shared" si="10"/>
        <v>1.0333275561690058E-2</v>
      </c>
      <c r="K109" s="81">
        <f t="shared" si="14"/>
        <v>5.2629016125433692E-2</v>
      </c>
      <c r="L109" s="84">
        <v>118749.2734375</v>
      </c>
      <c r="M109" s="75">
        <f t="shared" si="11"/>
        <v>-1.3281862227812802E-2</v>
      </c>
      <c r="N109" s="76">
        <f t="shared" si="15"/>
        <v>8.9580049975849896E-2</v>
      </c>
    </row>
    <row r="110" spans="1:14" ht="12" customHeight="1" x14ac:dyDescent="0.2">
      <c r="A110" s="73">
        <v>38473</v>
      </c>
      <c r="B110" s="73">
        <v>38534</v>
      </c>
      <c r="C110" s="82">
        <v>174480.10683760684</v>
      </c>
      <c r="D110" s="63">
        <f t="shared" si="8"/>
        <v>-5.405589982655834E-3</v>
      </c>
      <c r="E110" s="81">
        <f t="shared" si="12"/>
        <v>2.2014246009246285E-2</v>
      </c>
      <c r="F110" s="84">
        <v>145211.19246861924</v>
      </c>
      <c r="G110" s="75">
        <f t="shared" si="9"/>
        <v>-4.8564761887992525E-3</v>
      </c>
      <c r="H110" s="76">
        <f t="shared" si="13"/>
        <v>-1.8826555151450264E-2</v>
      </c>
      <c r="I110" s="80">
        <v>136882.01764705882</v>
      </c>
      <c r="J110" s="63">
        <f t="shared" si="10"/>
        <v>3.272983127496687E-3</v>
      </c>
      <c r="K110" s="81">
        <f t="shared" si="14"/>
        <v>6.2483804815709032E-2</v>
      </c>
      <c r="L110" s="84">
        <v>117640.44725738396</v>
      </c>
      <c r="M110" s="75">
        <f t="shared" si="11"/>
        <v>-9.3375407530357224E-3</v>
      </c>
      <c r="N110" s="76">
        <f t="shared" si="15"/>
        <v>7.6289922339829008E-2</v>
      </c>
    </row>
    <row r="111" spans="1:14" ht="12" customHeight="1" x14ac:dyDescent="0.2">
      <c r="A111" s="73">
        <v>38504</v>
      </c>
      <c r="B111" s="73">
        <v>38565</v>
      </c>
      <c r="C111" s="82">
        <v>174382.89732142858</v>
      </c>
      <c r="D111" s="63">
        <f t="shared" si="8"/>
        <v>-5.5713810554192111E-4</v>
      </c>
      <c r="E111" s="81">
        <f t="shared" si="12"/>
        <v>4.8359191480339625E-2</v>
      </c>
      <c r="F111" s="84">
        <v>148385.8523206751</v>
      </c>
      <c r="G111" s="75">
        <f t="shared" si="9"/>
        <v>2.1862363348761349E-2</v>
      </c>
      <c r="H111" s="76">
        <f t="shared" si="13"/>
        <v>4.6757473081077361E-2</v>
      </c>
      <c r="I111" s="80">
        <v>134927.47674418605</v>
      </c>
      <c r="J111" s="63">
        <f t="shared" si="10"/>
        <v>-1.4279018796409249E-2</v>
      </c>
      <c r="K111" s="81">
        <f t="shared" si="14"/>
        <v>5.5120552772442766E-2</v>
      </c>
      <c r="L111" s="84">
        <v>112359.02916666666</v>
      </c>
      <c r="M111" s="75">
        <f t="shared" si="11"/>
        <v>-4.4894576770540096E-2</v>
      </c>
      <c r="N111" s="76">
        <f t="shared" si="15"/>
        <v>2.0951253428933336E-2</v>
      </c>
    </row>
    <row r="112" spans="1:14" ht="12" customHeight="1" x14ac:dyDescent="0.2">
      <c r="A112" s="73">
        <v>38534</v>
      </c>
      <c r="B112" s="73">
        <v>38596</v>
      </c>
      <c r="C112" s="82">
        <v>169593.60651629072</v>
      </c>
      <c r="D112" s="63">
        <f t="shared" ref="D112:D117" si="16">IFERROR(C112/C111-1,".")</f>
        <v>-2.746422314746888E-2</v>
      </c>
      <c r="E112" s="81">
        <f t="shared" si="12"/>
        <v>5.4278128392549974E-2</v>
      </c>
      <c r="F112" s="84">
        <v>144872.72244897959</v>
      </c>
      <c r="G112" s="75">
        <f t="shared" ref="G112:G117" si="17">IFERROR(F112/F111-1,".")</f>
        <v>-2.3675638996252246E-2</v>
      </c>
      <c r="H112" s="76">
        <f t="shared" si="13"/>
        <v>2.3977046364654697E-2</v>
      </c>
      <c r="I112" s="80">
        <v>134542.27187500001</v>
      </c>
      <c r="J112" s="63">
        <f t="shared" ref="J112:J117" si="18">IFERROR(I112/I111-1,".")</f>
        <v>-2.8549030818708632E-3</v>
      </c>
      <c r="K112" s="81">
        <f t="shared" si="14"/>
        <v>3.7552266480396446E-2</v>
      </c>
      <c r="L112" s="84">
        <v>111329.54585152838</v>
      </c>
      <c r="M112" s="75">
        <f t="shared" ref="M112:M117" si="19">IFERROR(L112/L111-1,".")</f>
        <v>-9.1624440222886072E-3</v>
      </c>
      <c r="N112" s="76">
        <f t="shared" si="15"/>
        <v>7.7704183307358843E-3</v>
      </c>
    </row>
    <row r="113" spans="1:14" ht="12" customHeight="1" x14ac:dyDescent="0.2">
      <c r="A113" s="73">
        <v>38565</v>
      </c>
      <c r="B113" s="73">
        <v>38626</v>
      </c>
      <c r="C113" s="82">
        <v>166340.14180929094</v>
      </c>
      <c r="D113" s="63">
        <f t="shared" si="16"/>
        <v>-1.918388772920665E-2</v>
      </c>
      <c r="E113" s="81">
        <f t="shared" si="12"/>
        <v>0.10064712470762061</v>
      </c>
      <c r="F113" s="84">
        <v>146995.3705179283</v>
      </c>
      <c r="G113" s="75">
        <f t="shared" si="17"/>
        <v>1.4651813212775533E-2</v>
      </c>
      <c r="H113" s="76">
        <f t="shared" si="13"/>
        <v>4.2404196024109497E-2</v>
      </c>
      <c r="I113" s="80">
        <v>131132.01524390245</v>
      </c>
      <c r="J113" s="63">
        <f t="shared" si="18"/>
        <v>-2.5347101573146791E-2</v>
      </c>
      <c r="K113" s="81">
        <f t="shared" si="14"/>
        <v>-8.3917417721741661E-3</v>
      </c>
      <c r="L113" s="84">
        <v>113920.13716814159</v>
      </c>
      <c r="M113" s="75">
        <f t="shared" si="19"/>
        <v>2.3269575895585426E-2</v>
      </c>
      <c r="N113" s="76">
        <f t="shared" si="15"/>
        <v>4.3986534211069905E-2</v>
      </c>
    </row>
    <row r="114" spans="1:14" ht="12" customHeight="1" x14ac:dyDescent="0.2">
      <c r="A114" s="73">
        <v>38596</v>
      </c>
      <c r="B114" s="73">
        <v>38657</v>
      </c>
      <c r="C114" s="82">
        <v>159098.00247524751</v>
      </c>
      <c r="D114" s="63">
        <f t="shared" si="16"/>
        <v>-4.353813370164461E-2</v>
      </c>
      <c r="E114" s="81">
        <f t="shared" si="12"/>
        <v>7.079478214071222E-2</v>
      </c>
      <c r="F114" s="84">
        <v>147119.26294820718</v>
      </c>
      <c r="G114" s="75">
        <f t="shared" si="17"/>
        <v>8.4283219153324929E-4</v>
      </c>
      <c r="H114" s="76">
        <f t="shared" si="13"/>
        <v>1.0716947318488046E-2</v>
      </c>
      <c r="I114" s="80">
        <v>135751.61919504643</v>
      </c>
      <c r="J114" s="63">
        <f t="shared" si="18"/>
        <v>3.5228650627778579E-2</v>
      </c>
      <c r="K114" s="81">
        <f t="shared" si="14"/>
        <v>4.9571615180413531E-2</v>
      </c>
      <c r="L114" s="84">
        <v>112732.51231527094</v>
      </c>
      <c r="M114" s="75">
        <f t="shared" si="19"/>
        <v>-1.0425065158741531E-2</v>
      </c>
      <c r="N114" s="76">
        <f t="shared" si="15"/>
        <v>-9.1226601180615097E-3</v>
      </c>
    </row>
    <row r="115" spans="1:14" ht="12" customHeight="1" x14ac:dyDescent="0.2">
      <c r="A115" s="73">
        <v>38626</v>
      </c>
      <c r="B115" s="73">
        <v>38687</v>
      </c>
      <c r="C115" s="82">
        <v>157229.1275</v>
      </c>
      <c r="D115" s="63">
        <f t="shared" si="16"/>
        <v>-1.1746690380592728E-2</v>
      </c>
      <c r="E115" s="81">
        <f t="shared" si="12"/>
        <v>8.5936563231036933E-2</v>
      </c>
      <c r="F115" s="84">
        <v>154258.68303571429</v>
      </c>
      <c r="G115" s="75">
        <f t="shared" si="17"/>
        <v>4.8528112120983957E-2</v>
      </c>
      <c r="H115" s="76">
        <f t="shared" si="13"/>
        <v>5.4296142301516914E-2</v>
      </c>
      <c r="I115" s="80">
        <v>134619.14420062696</v>
      </c>
      <c r="J115" s="63">
        <f t="shared" si="18"/>
        <v>-8.3422577287445288E-3</v>
      </c>
      <c r="K115" s="81">
        <f t="shared" si="14"/>
        <v>6.5103755227055915E-2</v>
      </c>
      <c r="L115" s="84">
        <v>113470.40404040404</v>
      </c>
      <c r="M115" s="75">
        <f t="shared" si="19"/>
        <v>6.5455094540027847E-3</v>
      </c>
      <c r="N115" s="76">
        <f t="shared" si="15"/>
        <v>-3.1474555291284734E-2</v>
      </c>
    </row>
    <row r="116" spans="1:14" ht="12" customHeight="1" x14ac:dyDescent="0.2">
      <c r="A116" s="73">
        <v>38657</v>
      </c>
      <c r="B116" s="73">
        <v>38718</v>
      </c>
      <c r="C116" s="82">
        <v>158579.7064516129</v>
      </c>
      <c r="D116" s="63">
        <f t="shared" si="16"/>
        <v>8.5898775442412312E-3</v>
      </c>
      <c r="E116" s="81">
        <f t="shared" si="12"/>
        <v>8.0104428470911149E-2</v>
      </c>
      <c r="F116" s="84">
        <v>155373.78531073447</v>
      </c>
      <c r="G116" s="75">
        <f t="shared" si="17"/>
        <v>7.2287812463822654E-3</v>
      </c>
      <c r="H116" s="76">
        <f t="shared" si="13"/>
        <v>0.11560379161040424</v>
      </c>
      <c r="I116" s="80">
        <v>138936.8856088561</v>
      </c>
      <c r="J116" s="63">
        <f t="shared" si="18"/>
        <v>3.2073754694163625E-2</v>
      </c>
      <c r="K116" s="81">
        <f t="shared" si="14"/>
        <v>0.18117491700588295</v>
      </c>
      <c r="L116" s="84">
        <v>115645.20476190477</v>
      </c>
      <c r="M116" s="75">
        <f t="shared" si="19"/>
        <v>1.9166237574392841E-2</v>
      </c>
      <c r="N116" s="76">
        <f t="shared" si="15"/>
        <v>1.6966856365521865E-2</v>
      </c>
    </row>
    <row r="117" spans="1:14" ht="12" customHeight="1" x14ac:dyDescent="0.2">
      <c r="A117" s="73">
        <v>38687</v>
      </c>
      <c r="B117" s="73">
        <v>38749</v>
      </c>
      <c r="C117" s="82">
        <v>168109.43145161291</v>
      </c>
      <c r="D117" s="63">
        <f t="shared" si="16"/>
        <v>6.0094227775026043E-2</v>
      </c>
      <c r="E117" s="81">
        <f t="shared" si="12"/>
        <v>0.19693377646462018</v>
      </c>
      <c r="F117" s="84">
        <v>159929.78571428571</v>
      </c>
      <c r="G117" s="75">
        <f t="shared" si="17"/>
        <v>2.9322838434035825E-2</v>
      </c>
      <c r="H117" s="76">
        <f t="shared" si="13"/>
        <v>0.19652047159328667</v>
      </c>
      <c r="I117" s="80">
        <v>139391.12280701756</v>
      </c>
      <c r="J117" s="63">
        <f t="shared" si="18"/>
        <v>3.2693780069337208E-3</v>
      </c>
      <c r="K117" s="81">
        <f t="shared" si="14"/>
        <v>0.15998892555315058</v>
      </c>
      <c r="L117" s="84">
        <v>122480.74345549739</v>
      </c>
      <c r="M117" s="75">
        <f t="shared" si="19"/>
        <v>5.9107843750771272E-2</v>
      </c>
      <c r="N117" s="76">
        <f t="shared" si="15"/>
        <v>9.9804193633681315E-2</v>
      </c>
    </row>
    <row r="119" spans="1:14" s="2" customFormat="1" ht="12" customHeight="1" x14ac:dyDescent="0.2">
      <c r="A119" s="65" t="s">
        <v>11</v>
      </c>
      <c r="B119" s="65"/>
      <c r="C119" s="85"/>
      <c r="D119" s="7"/>
      <c r="E119" s="7"/>
      <c r="F119" s="85"/>
      <c r="G119" s="7"/>
      <c r="H119" s="7"/>
      <c r="I119" s="85"/>
      <c r="J119" s="7"/>
      <c r="K119" s="7"/>
      <c r="L119" s="85"/>
      <c r="M119" s="7"/>
      <c r="N119" s="7"/>
    </row>
    <row r="120" spans="1:14" s="2" customFormat="1" ht="12" customHeight="1" x14ac:dyDescent="0.2">
      <c r="A120" s="65" t="s">
        <v>12</v>
      </c>
      <c r="B120" s="65"/>
      <c r="C120" s="85"/>
      <c r="D120" s="7"/>
      <c r="E120" s="7"/>
      <c r="F120" s="85"/>
      <c r="G120" s="7"/>
      <c r="H120" s="7"/>
      <c r="I120" s="85"/>
      <c r="J120" s="7"/>
      <c r="K120" s="7"/>
      <c r="L120" s="85"/>
      <c r="M120" s="7"/>
      <c r="N120" s="7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11"/>
  <sheetViews>
    <sheetView workbookViewId="0">
      <pane ySplit="12" topLeftCell="A81" activePane="bottomLeft" state="frozen"/>
      <selection pane="bottomLeft" activeCell="B105" sqref="B105"/>
    </sheetView>
  </sheetViews>
  <sheetFormatPr defaultRowHeight="12" customHeight="1" x14ac:dyDescent="0.2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 x14ac:dyDescent="0.2">
      <c r="A1" s="86"/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5" x14ac:dyDescent="0.2">
      <c r="A2" s="16" t="s">
        <v>8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x14ac:dyDescent="0.2">
      <c r="A3" s="86" t="s">
        <v>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</row>
    <row r="4" spans="1:25" x14ac:dyDescent="0.2">
      <c r="A4" s="16" t="s">
        <v>10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</row>
    <row r="6" spans="1:25" s="86" customFormat="1" ht="12" customHeight="1" x14ac:dyDescent="0.2">
      <c r="A6" s="65" t="s">
        <v>11</v>
      </c>
    </row>
    <row r="7" spans="1:25" s="86" customFormat="1" ht="12" customHeight="1" x14ac:dyDescent="0.2">
      <c r="A7" s="65" t="s">
        <v>12</v>
      </c>
    </row>
    <row r="8" spans="1:25" s="86" customFormat="1" ht="12" customHeight="1" x14ac:dyDescent="0.2">
      <c r="A8" s="65"/>
    </row>
    <row r="9" spans="1:25" x14ac:dyDescent="0.2">
      <c r="A9" s="66" t="s">
        <v>21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</row>
    <row r="10" spans="1:25" ht="15" x14ac:dyDescent="0.25">
      <c r="A10" s="16"/>
      <c r="B10" s="100" t="s">
        <v>13</v>
      </c>
      <c r="C10" s="100"/>
      <c r="D10" s="100"/>
      <c r="E10" s="94" t="s">
        <v>14</v>
      </c>
      <c r="F10" s="95"/>
      <c r="G10" s="96"/>
      <c r="H10" s="100" t="s">
        <v>15</v>
      </c>
      <c r="I10" s="100"/>
      <c r="J10" s="100"/>
      <c r="K10" s="94" t="s">
        <v>15</v>
      </c>
      <c r="L10" s="95"/>
      <c r="M10" s="96"/>
      <c r="N10" s="100" t="s">
        <v>16</v>
      </c>
      <c r="O10" s="100"/>
      <c r="P10" s="100"/>
      <c r="Q10" s="94" t="s">
        <v>17</v>
      </c>
      <c r="R10" s="95"/>
      <c r="S10" s="96"/>
      <c r="T10" s="100" t="s">
        <v>18</v>
      </c>
      <c r="U10" s="100"/>
      <c r="V10" s="100"/>
      <c r="W10" s="94" t="s">
        <v>19</v>
      </c>
      <c r="X10" s="95"/>
      <c r="Y10" s="96"/>
    </row>
    <row r="11" spans="1:25" x14ac:dyDescent="0.2">
      <c r="A11" s="16"/>
      <c r="B11" s="118" t="s">
        <v>22</v>
      </c>
      <c r="C11" s="118"/>
      <c r="D11" s="118"/>
      <c r="E11" s="119" t="s">
        <v>22</v>
      </c>
      <c r="F11" s="120"/>
      <c r="G11" s="121"/>
      <c r="H11" s="118" t="s">
        <v>23</v>
      </c>
      <c r="I11" s="118"/>
      <c r="J11" s="118"/>
      <c r="K11" s="119" t="s">
        <v>24</v>
      </c>
      <c r="L11" s="120"/>
      <c r="M11" s="121"/>
      <c r="N11" s="118" t="s">
        <v>25</v>
      </c>
      <c r="O11" s="118"/>
      <c r="P11" s="118"/>
      <c r="Q11" s="119" t="s">
        <v>26</v>
      </c>
      <c r="R11" s="120"/>
      <c r="S11" s="121"/>
      <c r="T11" s="118" t="s">
        <v>26</v>
      </c>
      <c r="U11" s="118"/>
      <c r="V11" s="118"/>
      <c r="W11" s="119" t="s">
        <v>25</v>
      </c>
      <c r="X11" s="120"/>
      <c r="Y11" s="121"/>
    </row>
    <row r="12" spans="1:25" ht="25.5" customHeight="1" x14ac:dyDescent="0.2">
      <c r="A12" s="59" t="s">
        <v>40</v>
      </c>
      <c r="B12" s="68" t="s">
        <v>29</v>
      </c>
      <c r="C12" s="69" t="s">
        <v>41</v>
      </c>
      <c r="D12" s="69" t="s">
        <v>42</v>
      </c>
      <c r="E12" s="70" t="s">
        <v>29</v>
      </c>
      <c r="F12" s="71" t="s">
        <v>41</v>
      </c>
      <c r="G12" s="72" t="s">
        <v>42</v>
      </c>
      <c r="H12" s="68" t="s">
        <v>29</v>
      </c>
      <c r="I12" s="69" t="s">
        <v>41</v>
      </c>
      <c r="J12" s="69" t="s">
        <v>42</v>
      </c>
      <c r="K12" s="70" t="s">
        <v>29</v>
      </c>
      <c r="L12" s="71" t="s">
        <v>41</v>
      </c>
      <c r="M12" s="72" t="s">
        <v>42</v>
      </c>
      <c r="N12" s="68" t="s">
        <v>29</v>
      </c>
      <c r="O12" s="69" t="s">
        <v>41</v>
      </c>
      <c r="P12" s="69" t="s">
        <v>42</v>
      </c>
      <c r="Q12" s="70" t="s">
        <v>29</v>
      </c>
      <c r="R12" s="71" t="s">
        <v>41</v>
      </c>
      <c r="S12" s="72" t="s">
        <v>42</v>
      </c>
      <c r="T12" s="68" t="s">
        <v>29</v>
      </c>
      <c r="U12" s="69" t="s">
        <v>41</v>
      </c>
      <c r="V12" s="69" t="s">
        <v>42</v>
      </c>
      <c r="W12" s="70" t="s">
        <v>29</v>
      </c>
      <c r="X12" s="71" t="s">
        <v>41</v>
      </c>
      <c r="Y12" s="72" t="s">
        <v>42</v>
      </c>
    </row>
    <row r="13" spans="1:25" x14ac:dyDescent="0.2">
      <c r="A13" s="16" t="s">
        <v>43</v>
      </c>
      <c r="B13" s="20">
        <v>68194.626062322946</v>
      </c>
      <c r="C13" s="63" t="s">
        <v>44</v>
      </c>
      <c r="D13" s="81" t="s">
        <v>44</v>
      </c>
      <c r="E13" s="33">
        <v>79614.041379310351</v>
      </c>
      <c r="F13" s="75" t="s">
        <v>44</v>
      </c>
      <c r="G13" s="76" t="s">
        <v>44</v>
      </c>
      <c r="H13" s="32">
        <v>82447.283783783787</v>
      </c>
      <c r="I13" s="63" t="s">
        <v>44</v>
      </c>
      <c r="J13" s="81" t="s">
        <v>44</v>
      </c>
      <c r="K13" s="33">
        <v>156517.32352941178</v>
      </c>
      <c r="L13" s="75" t="s">
        <v>44</v>
      </c>
      <c r="M13" s="76" t="s">
        <v>44</v>
      </c>
      <c r="N13" s="32">
        <v>82714</v>
      </c>
      <c r="O13" s="63" t="s">
        <v>44</v>
      </c>
      <c r="P13" s="81" t="s">
        <v>44</v>
      </c>
      <c r="Q13" s="33">
        <v>34389.423728813563</v>
      </c>
      <c r="R13" s="75" t="s">
        <v>44</v>
      </c>
      <c r="S13" s="76" t="s">
        <v>44</v>
      </c>
      <c r="T13" s="32">
        <v>35471.629032258068</v>
      </c>
      <c r="U13" s="63" t="s">
        <v>44</v>
      </c>
      <c r="V13" s="81" t="s">
        <v>44</v>
      </c>
      <c r="W13" s="33">
        <v>84952.38461538461</v>
      </c>
      <c r="X13" s="75" t="s">
        <v>44</v>
      </c>
      <c r="Y13" s="76" t="s">
        <v>44</v>
      </c>
    </row>
    <row r="14" spans="1:25" x14ac:dyDescent="0.2">
      <c r="A14" s="16" t="s">
        <v>45</v>
      </c>
      <c r="B14" s="20">
        <v>76596.429454545461</v>
      </c>
      <c r="C14" s="63">
        <f t="shared" ref="C14:C25" si="0">B14/B13-1</f>
        <v>0.12320330614532771</v>
      </c>
      <c r="D14" s="81" t="s">
        <v>44</v>
      </c>
      <c r="E14" s="33">
        <v>83572.531553398061</v>
      </c>
      <c r="F14" s="75">
        <f t="shared" ref="F14:F25" si="1">E14/E13-1</f>
        <v>4.9721005308950739E-2</v>
      </c>
      <c r="G14" s="76" t="s">
        <v>44</v>
      </c>
      <c r="H14" s="32">
        <v>84215.969924812031</v>
      </c>
      <c r="I14" s="63">
        <f t="shared" ref="I14:I25" si="2">H14/H13-1</f>
        <v>2.1452327594764453E-2</v>
      </c>
      <c r="J14" s="81" t="s">
        <v>44</v>
      </c>
      <c r="K14" s="33">
        <v>159336.33695652173</v>
      </c>
      <c r="L14" s="75">
        <f t="shared" ref="L14:L25" si="3">K14/K13-1</f>
        <v>1.8010871662907046E-2</v>
      </c>
      <c r="M14" s="76" t="s">
        <v>44</v>
      </c>
      <c r="N14" s="32">
        <v>88197.6875</v>
      </c>
      <c r="O14" s="63">
        <f t="shared" ref="O14:O25" si="4">N14/N13-1</f>
        <v>6.6296969074159051E-2</v>
      </c>
      <c r="P14" s="81" t="s">
        <v>44</v>
      </c>
      <c r="Q14" s="33">
        <v>35432.061728395063</v>
      </c>
      <c r="R14" s="75">
        <f t="shared" ref="R14:R25" si="5">Q14/Q13-1</f>
        <v>3.0318565609109394E-2</v>
      </c>
      <c r="S14" s="76" t="s">
        <v>44</v>
      </c>
      <c r="T14" s="32">
        <v>35945.362318840576</v>
      </c>
      <c r="U14" s="63">
        <f t="shared" ref="U14:U25" si="6">T14/T13-1</f>
        <v>1.3355272918300187E-2</v>
      </c>
      <c r="V14" s="81" t="s">
        <v>44</v>
      </c>
      <c r="W14" s="33">
        <v>88792.84375</v>
      </c>
      <c r="X14" s="75">
        <f t="shared" ref="X14:X25" si="7">W14/W13-1</f>
        <v>4.5207196384218884E-2</v>
      </c>
      <c r="Y14" s="76" t="s">
        <v>44</v>
      </c>
    </row>
    <row r="15" spans="1:25" x14ac:dyDescent="0.2">
      <c r="A15" s="16" t="s">
        <v>46</v>
      </c>
      <c r="B15" s="20">
        <v>75343.097709923662</v>
      </c>
      <c r="C15" s="63">
        <f t="shared" si="0"/>
        <v>-1.6362795936402774E-2</v>
      </c>
      <c r="D15" s="81" t="s">
        <v>44</v>
      </c>
      <c r="E15" s="33">
        <v>81646.800925925927</v>
      </c>
      <c r="F15" s="75">
        <f t="shared" si="1"/>
        <v>-2.3042626466827865E-2</v>
      </c>
      <c r="G15" s="76" t="s">
        <v>44</v>
      </c>
      <c r="H15" s="32">
        <v>88126.526717557252</v>
      </c>
      <c r="I15" s="63">
        <f t="shared" si="2"/>
        <v>4.643486023181298E-2</v>
      </c>
      <c r="J15" s="81" t="s">
        <v>44</v>
      </c>
      <c r="K15" s="33">
        <v>163965.32432432432</v>
      </c>
      <c r="L15" s="75">
        <f t="shared" si="3"/>
        <v>2.9051674314978904E-2</v>
      </c>
      <c r="M15" s="76" t="s">
        <v>44</v>
      </c>
      <c r="N15" s="32">
        <v>90118.777777777781</v>
      </c>
      <c r="O15" s="63">
        <f t="shared" si="4"/>
        <v>2.1781639997962232E-2</v>
      </c>
      <c r="P15" s="81" t="s">
        <v>44</v>
      </c>
      <c r="Q15" s="33">
        <v>36132.310344827587</v>
      </c>
      <c r="R15" s="75">
        <f t="shared" si="5"/>
        <v>1.9763134920013581E-2</v>
      </c>
      <c r="S15" s="76" t="s">
        <v>44</v>
      </c>
      <c r="T15" s="32">
        <v>39089.596774193546</v>
      </c>
      <c r="U15" s="63">
        <f t="shared" si="6"/>
        <v>8.7472604322726077E-2</v>
      </c>
      <c r="V15" s="81" t="s">
        <v>44</v>
      </c>
      <c r="W15" s="33">
        <v>86611</v>
      </c>
      <c r="X15" s="75">
        <f t="shared" si="7"/>
        <v>-2.4572292741778523E-2</v>
      </c>
      <c r="Y15" s="76" t="s">
        <v>44</v>
      </c>
    </row>
    <row r="16" spans="1:25" x14ac:dyDescent="0.2">
      <c r="A16" s="16" t="s">
        <v>47</v>
      </c>
      <c r="B16" s="20">
        <v>75801.218450826811</v>
      </c>
      <c r="C16" s="63">
        <f t="shared" si="0"/>
        <v>6.080460650383035E-3</v>
      </c>
      <c r="D16" s="81" t="s">
        <v>44</v>
      </c>
      <c r="E16" s="33">
        <v>83066.029268292681</v>
      </c>
      <c r="F16" s="75">
        <f t="shared" si="1"/>
        <v>1.7382534603582966E-2</v>
      </c>
      <c r="G16" s="76" t="s">
        <v>44</v>
      </c>
      <c r="H16" s="32">
        <v>91660.219047619044</v>
      </c>
      <c r="I16" s="63">
        <f t="shared" si="2"/>
        <v>4.0097941694527073E-2</v>
      </c>
      <c r="J16" s="81" t="s">
        <v>44</v>
      </c>
      <c r="K16" s="33">
        <v>167628</v>
      </c>
      <c r="L16" s="75">
        <f t="shared" si="3"/>
        <v>2.2338111370614477E-2</v>
      </c>
      <c r="M16" s="76" t="s">
        <v>44</v>
      </c>
      <c r="N16" s="32">
        <v>88818.240000000005</v>
      </c>
      <c r="O16" s="63">
        <f t="shared" si="4"/>
        <v>-1.4431373902836886E-2</v>
      </c>
      <c r="P16" s="81" t="s">
        <v>44</v>
      </c>
      <c r="Q16" s="33">
        <v>35704.044776119401</v>
      </c>
      <c r="R16" s="75">
        <f t="shared" si="5"/>
        <v>-1.1852703705382939E-2</v>
      </c>
      <c r="S16" s="76" t="s">
        <v>44</v>
      </c>
      <c r="T16" s="32">
        <v>36044.555555555555</v>
      </c>
      <c r="U16" s="63">
        <f t="shared" si="6"/>
        <v>-7.7899018407073695E-2</v>
      </c>
      <c r="V16" s="81" t="s">
        <v>44</v>
      </c>
      <c r="W16" s="33">
        <v>83493.552631578947</v>
      </c>
      <c r="X16" s="75">
        <f t="shared" si="7"/>
        <v>-3.5993665566972477E-2</v>
      </c>
      <c r="Y16" s="76" t="s">
        <v>44</v>
      </c>
    </row>
    <row r="17" spans="1:25" x14ac:dyDescent="0.2">
      <c r="A17" s="16" t="s">
        <v>48</v>
      </c>
      <c r="B17" s="20">
        <v>72895.319802523314</v>
      </c>
      <c r="C17" s="63">
        <f t="shared" si="0"/>
        <v>-3.8335777546749994E-2</v>
      </c>
      <c r="D17" s="81">
        <f t="shared" ref="D17:D28" si="8">B17/B13-1</f>
        <v>6.8930559658827217E-2</v>
      </c>
      <c r="E17" s="33">
        <v>88146.289156626503</v>
      </c>
      <c r="F17" s="75">
        <f t="shared" si="1"/>
        <v>6.1159296201883429E-2</v>
      </c>
      <c r="G17" s="76">
        <f t="shared" ref="G17:G28" si="9">E17/E13-1</f>
        <v>0.10717013769801498</v>
      </c>
      <c r="H17" s="20">
        <v>93448.583333333328</v>
      </c>
      <c r="I17" s="63">
        <f t="shared" si="2"/>
        <v>1.9510800915555349E-2</v>
      </c>
      <c r="J17" s="81">
        <f t="shared" ref="J17:J28" si="10">H17/H13-1</f>
        <v>0.13343434792103293</v>
      </c>
      <c r="K17" s="33">
        <v>172143.86666666667</v>
      </c>
      <c r="L17" s="75">
        <f t="shared" si="3"/>
        <v>2.6939811169176098E-2</v>
      </c>
      <c r="M17" s="76">
        <f t="shared" ref="M17:M28" si="11">K17/K13-1</f>
        <v>9.9839064359661389E-2</v>
      </c>
      <c r="N17" s="20">
        <v>104363.29032258065</v>
      </c>
      <c r="O17" s="63">
        <f t="shared" si="4"/>
        <v>0.17502092275844072</v>
      </c>
      <c r="P17" s="81">
        <f t="shared" ref="P17:P28" si="12">N17/N13-1</f>
        <v>0.26173671110792185</v>
      </c>
      <c r="Q17" s="33">
        <v>34905.507042253521</v>
      </c>
      <c r="R17" s="75">
        <f t="shared" si="5"/>
        <v>-2.2365469763246049E-2</v>
      </c>
      <c r="S17" s="76">
        <f t="shared" ref="S17:S28" si="13">Q17/Q13-1</f>
        <v>1.5007035811639646E-2</v>
      </c>
      <c r="T17" s="20">
        <v>35626.513888888891</v>
      </c>
      <c r="U17" s="63">
        <f t="shared" si="6"/>
        <v>-1.1597914309758539E-2</v>
      </c>
      <c r="V17" s="81">
        <f t="shared" ref="V17:V28" si="14">T17/T13-1</f>
        <v>4.3664432916223905E-3</v>
      </c>
      <c r="W17" s="33">
        <v>93868.56</v>
      </c>
      <c r="X17" s="75">
        <f t="shared" si="7"/>
        <v>0.12426117995243868</v>
      </c>
      <c r="Y17" s="76">
        <f t="shared" ref="Y17:Y28" si="15">W17/W13-1</f>
        <v>0.10495497477772631</v>
      </c>
    </row>
    <row r="18" spans="1:25" x14ac:dyDescent="0.2">
      <c r="A18" s="16" t="s">
        <v>49</v>
      </c>
      <c r="B18" s="20">
        <v>83778.941919191915</v>
      </c>
      <c r="C18" s="63">
        <f t="shared" si="0"/>
        <v>0.14930481334265111</v>
      </c>
      <c r="D18" s="81">
        <f t="shared" si="8"/>
        <v>9.3770852189771547E-2</v>
      </c>
      <c r="E18" s="33">
        <v>94977.355392156867</v>
      </c>
      <c r="F18" s="75">
        <f t="shared" si="1"/>
        <v>7.7496923590195443E-2</v>
      </c>
      <c r="G18" s="76">
        <f t="shared" si="9"/>
        <v>0.13646617646698633</v>
      </c>
      <c r="H18" s="20">
        <v>100679.80434782608</v>
      </c>
      <c r="I18" s="63">
        <f t="shared" si="2"/>
        <v>7.7381815288722011E-2</v>
      </c>
      <c r="J18" s="81">
        <f t="shared" si="10"/>
        <v>0.19549539639231073</v>
      </c>
      <c r="K18" s="33">
        <v>174839.78313253011</v>
      </c>
      <c r="L18" s="75">
        <f t="shared" si="3"/>
        <v>1.5660833685603892E-2</v>
      </c>
      <c r="M18" s="76">
        <f t="shared" si="11"/>
        <v>9.7300129224376697E-2</v>
      </c>
      <c r="N18" s="20">
        <v>103835.2</v>
      </c>
      <c r="O18" s="63">
        <f t="shared" si="4"/>
        <v>-5.0601156876940445E-3</v>
      </c>
      <c r="P18" s="81">
        <f t="shared" si="12"/>
        <v>0.17730070870622305</v>
      </c>
      <c r="Q18" s="33">
        <v>36645.023255813954</v>
      </c>
      <c r="R18" s="75">
        <f t="shared" si="5"/>
        <v>4.9835007738312731E-2</v>
      </c>
      <c r="S18" s="76">
        <f t="shared" si="13"/>
        <v>3.4233444746085251E-2</v>
      </c>
      <c r="T18" s="20">
        <v>38418.876033057852</v>
      </c>
      <c r="U18" s="63">
        <f t="shared" si="6"/>
        <v>7.8378764559387193E-2</v>
      </c>
      <c r="V18" s="81">
        <f t="shared" si="14"/>
        <v>6.8813152925733423E-2</v>
      </c>
      <c r="W18" s="33">
        <v>90668.404761904763</v>
      </c>
      <c r="X18" s="75">
        <f t="shared" si="7"/>
        <v>-3.4091875257223903E-2</v>
      </c>
      <c r="Y18" s="76">
        <f t="shared" si="15"/>
        <v>2.1122884826005661E-2</v>
      </c>
    </row>
    <row r="19" spans="1:25" x14ac:dyDescent="0.2">
      <c r="A19" s="16" t="s">
        <v>50</v>
      </c>
      <c r="B19" s="20">
        <v>83639.654263005781</v>
      </c>
      <c r="C19" s="63">
        <f t="shared" si="0"/>
        <v>-1.6625616532670584E-3</v>
      </c>
      <c r="D19" s="81">
        <f t="shared" si="8"/>
        <v>0.11011700879388386</v>
      </c>
      <c r="E19" s="33">
        <v>95747.461363636365</v>
      </c>
      <c r="F19" s="75">
        <f t="shared" si="1"/>
        <v>8.1083113790625383E-3</v>
      </c>
      <c r="G19" s="76">
        <f t="shared" si="9"/>
        <v>0.17270315894560606</v>
      </c>
      <c r="H19" s="20">
        <v>100279.33333333333</v>
      </c>
      <c r="I19" s="63">
        <f t="shared" si="2"/>
        <v>-3.9776697728693966E-3</v>
      </c>
      <c r="J19" s="81">
        <f t="shared" si="10"/>
        <v>0.13790179947435632</v>
      </c>
      <c r="K19" s="33">
        <v>191421.61290322582</v>
      </c>
      <c r="L19" s="75">
        <f t="shared" si="3"/>
        <v>9.4840141491862484E-2</v>
      </c>
      <c r="M19" s="76">
        <f t="shared" si="11"/>
        <v>0.16745179928771292</v>
      </c>
      <c r="N19" s="20">
        <v>108191.31818181818</v>
      </c>
      <c r="O19" s="63">
        <f t="shared" si="4"/>
        <v>4.1952229897165738E-2</v>
      </c>
      <c r="P19" s="81">
        <f t="shared" si="12"/>
        <v>0.20054133943766006</v>
      </c>
      <c r="Q19" s="33">
        <v>37556.76666666667</v>
      </c>
      <c r="R19" s="75">
        <f t="shared" si="5"/>
        <v>2.4880415670306855E-2</v>
      </c>
      <c r="S19" s="76">
        <f t="shared" si="13"/>
        <v>3.9423339062595986E-2</v>
      </c>
      <c r="T19" s="20">
        <v>40651.362903225803</v>
      </c>
      <c r="U19" s="63">
        <f t="shared" si="6"/>
        <v>5.8109114598953626E-2</v>
      </c>
      <c r="V19" s="81">
        <f t="shared" si="14"/>
        <v>3.9953498063794779E-2</v>
      </c>
      <c r="W19" s="33">
        <v>91502.15625</v>
      </c>
      <c r="X19" s="75">
        <f t="shared" si="7"/>
        <v>9.1956121902074806E-3</v>
      </c>
      <c r="Y19" s="76">
        <f t="shared" si="15"/>
        <v>5.6472691113138129E-2</v>
      </c>
    </row>
    <row r="20" spans="1:25" x14ac:dyDescent="0.2">
      <c r="A20" s="16" t="s">
        <v>51</v>
      </c>
      <c r="B20" s="20">
        <v>87108.550507278342</v>
      </c>
      <c r="C20" s="63">
        <f t="shared" si="0"/>
        <v>4.1474301571890582E-2</v>
      </c>
      <c r="D20" s="81">
        <f t="shared" si="8"/>
        <v>0.14917084827319416</v>
      </c>
      <c r="E20" s="33">
        <v>103037.26370757181</v>
      </c>
      <c r="F20" s="75">
        <f t="shared" si="1"/>
        <v>7.6135724541559702E-2</v>
      </c>
      <c r="G20" s="76">
        <f t="shared" si="9"/>
        <v>0.24042601548672304</v>
      </c>
      <c r="H20" s="20">
        <v>96067.99</v>
      </c>
      <c r="I20" s="63">
        <f t="shared" si="2"/>
        <v>-4.199612415984677E-2</v>
      </c>
      <c r="J20" s="81">
        <f t="shared" si="10"/>
        <v>4.8088156434483942E-2</v>
      </c>
      <c r="K20" s="33">
        <v>182481.88524590165</v>
      </c>
      <c r="L20" s="75">
        <f t="shared" si="3"/>
        <v>-4.6701767484550905E-2</v>
      </c>
      <c r="M20" s="76">
        <f t="shared" si="11"/>
        <v>8.8612196326995685E-2</v>
      </c>
      <c r="N20" s="20">
        <v>104533.25454545455</v>
      </c>
      <c r="O20" s="63">
        <f t="shared" si="4"/>
        <v>-3.3811064490555154E-2</v>
      </c>
      <c r="P20" s="81">
        <f t="shared" si="12"/>
        <v>0.17693454120971697</v>
      </c>
      <c r="Q20" s="33">
        <v>37453</v>
      </c>
      <c r="R20" s="75">
        <f t="shared" si="5"/>
        <v>-2.7629286511176021E-3</v>
      </c>
      <c r="S20" s="76">
        <f t="shared" si="13"/>
        <v>4.8984792475119887E-2</v>
      </c>
      <c r="T20" s="20">
        <v>41440.178571428572</v>
      </c>
      <c r="U20" s="63">
        <f t="shared" si="6"/>
        <v>1.9404408902122583E-2</v>
      </c>
      <c r="V20" s="81">
        <f t="shared" si="14"/>
        <v>0.14969314873522932</v>
      </c>
      <c r="W20" s="33">
        <v>94194.523809523816</v>
      </c>
      <c r="X20" s="75">
        <f t="shared" si="7"/>
        <v>2.942408867576618E-2</v>
      </c>
      <c r="Y20" s="76">
        <f t="shared" si="15"/>
        <v>0.12816523959836323</v>
      </c>
    </row>
    <row r="21" spans="1:25" x14ac:dyDescent="0.2">
      <c r="A21" s="16" t="s">
        <v>52</v>
      </c>
      <c r="B21" s="20">
        <v>82047.971287128719</v>
      </c>
      <c r="C21" s="63">
        <f t="shared" si="0"/>
        <v>-5.8095091591804038E-2</v>
      </c>
      <c r="D21" s="81">
        <f t="shared" si="8"/>
        <v>0.12555883573047422</v>
      </c>
      <c r="E21" s="33">
        <v>100003.93645484949</v>
      </c>
      <c r="F21" s="75">
        <f t="shared" si="1"/>
        <v>-2.9439128559655359E-2</v>
      </c>
      <c r="G21" s="76">
        <f t="shared" si="9"/>
        <v>0.13452236516903415</v>
      </c>
      <c r="H21" s="20">
        <v>92720.924050632908</v>
      </c>
      <c r="I21" s="63">
        <f t="shared" si="2"/>
        <v>-3.4840595180216649E-2</v>
      </c>
      <c r="J21" s="81">
        <f t="shared" si="10"/>
        <v>-7.7867342312172294E-3</v>
      </c>
      <c r="K21" s="33">
        <v>177924.875</v>
      </c>
      <c r="L21" s="75">
        <f t="shared" si="3"/>
        <v>-2.4972397889033715E-2</v>
      </c>
      <c r="M21" s="76">
        <f t="shared" si="11"/>
        <v>3.358242408094303E-2</v>
      </c>
      <c r="N21" s="20">
        <v>107041.55882352941</v>
      </c>
      <c r="O21" s="63">
        <f t="shared" si="4"/>
        <v>2.3995275847688902E-2</v>
      </c>
      <c r="P21" s="81">
        <f t="shared" si="12"/>
        <v>2.5662936581152263E-2</v>
      </c>
      <c r="Q21" s="33">
        <v>40674.67123287671</v>
      </c>
      <c r="R21" s="75">
        <f t="shared" si="5"/>
        <v>8.6019043411120766E-2</v>
      </c>
      <c r="S21" s="76">
        <f t="shared" si="13"/>
        <v>0.16527948394044389</v>
      </c>
      <c r="T21" s="20">
        <v>39200.01</v>
      </c>
      <c r="U21" s="63">
        <f t="shared" si="6"/>
        <v>-5.4057888953525923E-2</v>
      </c>
      <c r="V21" s="81">
        <f t="shared" si="14"/>
        <v>0.10030440031983057</v>
      </c>
      <c r="W21" s="33">
        <v>99144.769230769234</v>
      </c>
      <c r="X21" s="75">
        <f t="shared" si="7"/>
        <v>5.2553431144846563E-2</v>
      </c>
      <c r="Y21" s="76">
        <f t="shared" si="15"/>
        <v>5.6208481633991614E-2</v>
      </c>
    </row>
    <row r="22" spans="1:25" x14ac:dyDescent="0.2">
      <c r="A22" s="16" t="s">
        <v>53</v>
      </c>
      <c r="B22" s="20">
        <v>93629.94808839004</v>
      </c>
      <c r="C22" s="63">
        <f t="shared" si="0"/>
        <v>0.14116103810452474</v>
      </c>
      <c r="D22" s="81">
        <f t="shared" si="8"/>
        <v>0.11758332038496988</v>
      </c>
      <c r="E22" s="33">
        <v>113028.42592592593</v>
      </c>
      <c r="F22" s="75">
        <f t="shared" si="1"/>
        <v>0.13023976788110558</v>
      </c>
      <c r="G22" s="76">
        <f t="shared" si="9"/>
        <v>0.19005657147682276</v>
      </c>
      <c r="H22" s="20">
        <v>108048.84905660378</v>
      </c>
      <c r="I22" s="63">
        <f t="shared" si="2"/>
        <v>0.16531247032871055</v>
      </c>
      <c r="J22" s="81">
        <f t="shared" si="10"/>
        <v>7.3192878715966803E-2</v>
      </c>
      <c r="K22" s="33">
        <v>195691.81012658228</v>
      </c>
      <c r="L22" s="75">
        <f t="shared" si="3"/>
        <v>9.9856386728287783E-2</v>
      </c>
      <c r="M22" s="76">
        <f t="shared" si="11"/>
        <v>0.1192636287946327</v>
      </c>
      <c r="N22" s="20">
        <v>127364.39344262295</v>
      </c>
      <c r="O22" s="63">
        <f t="shared" si="4"/>
        <v>0.18985929243237321</v>
      </c>
      <c r="P22" s="81">
        <f t="shared" si="12"/>
        <v>0.22660132057936955</v>
      </c>
      <c r="Q22" s="33">
        <v>40791.76315789474</v>
      </c>
      <c r="R22" s="75">
        <f t="shared" si="5"/>
        <v>2.8787429982566337E-3</v>
      </c>
      <c r="S22" s="76">
        <f t="shared" si="13"/>
        <v>0.11315970174539003</v>
      </c>
      <c r="T22" s="20">
        <v>44451.709677419356</v>
      </c>
      <c r="U22" s="63">
        <f t="shared" si="6"/>
        <v>0.13397189636990792</v>
      </c>
      <c r="V22" s="81">
        <f t="shared" si="14"/>
        <v>0.15702785368240613</v>
      </c>
      <c r="W22" s="33">
        <v>112690.39393939394</v>
      </c>
      <c r="X22" s="75">
        <f t="shared" si="7"/>
        <v>0.13662470358971657</v>
      </c>
      <c r="Y22" s="76">
        <f t="shared" si="15"/>
        <v>0.24288493037148839</v>
      </c>
    </row>
    <row r="23" spans="1:25" x14ac:dyDescent="0.2">
      <c r="A23" s="16" t="s">
        <v>54</v>
      </c>
      <c r="B23" s="20">
        <v>93035.330895795254</v>
      </c>
      <c r="C23" s="63">
        <f t="shared" si="0"/>
        <v>-6.3507158204706426E-3</v>
      </c>
      <c r="D23" s="81">
        <f t="shared" si="8"/>
        <v>0.11233519214755083</v>
      </c>
      <c r="E23" s="33">
        <v>110987.38268792711</v>
      </c>
      <c r="F23" s="75">
        <f t="shared" si="1"/>
        <v>-1.8057786979502222E-2</v>
      </c>
      <c r="G23" s="76">
        <f t="shared" si="9"/>
        <v>0.15916788922905756</v>
      </c>
      <c r="H23" s="20">
        <v>105304.5294117647</v>
      </c>
      <c r="I23" s="63">
        <f t="shared" si="2"/>
        <v>-2.5398879014448483E-2</v>
      </c>
      <c r="J23" s="81">
        <f t="shared" si="10"/>
        <v>5.0111981316502963E-2</v>
      </c>
      <c r="K23" s="33">
        <v>190242.58571428573</v>
      </c>
      <c r="L23" s="75">
        <f t="shared" si="3"/>
        <v>-2.7845950266246478E-2</v>
      </c>
      <c r="M23" s="76">
        <f t="shared" si="11"/>
        <v>-6.1593211500947653E-3</v>
      </c>
      <c r="N23" s="20">
        <v>116192.97872340426</v>
      </c>
      <c r="O23" s="63">
        <f t="shared" si="4"/>
        <v>-8.7712228019610206E-2</v>
      </c>
      <c r="P23" s="81">
        <f t="shared" si="12"/>
        <v>7.3958434706739462E-2</v>
      </c>
      <c r="Q23" s="33">
        <v>42878.9375</v>
      </c>
      <c r="R23" s="75">
        <f t="shared" si="5"/>
        <v>5.1166563554174704E-2</v>
      </c>
      <c r="S23" s="76">
        <f t="shared" si="13"/>
        <v>0.14171003804906879</v>
      </c>
      <c r="T23" s="20">
        <v>42543.696078431371</v>
      </c>
      <c r="U23" s="63">
        <f t="shared" si="6"/>
        <v>-4.2923289404034337E-2</v>
      </c>
      <c r="V23" s="81">
        <f t="shared" si="14"/>
        <v>4.6550300901606612E-2</v>
      </c>
      <c r="W23" s="33">
        <v>102076.02380952382</v>
      </c>
      <c r="X23" s="75">
        <f t="shared" si="7"/>
        <v>-9.4190549511954269E-2</v>
      </c>
      <c r="Y23" s="76">
        <f t="shared" si="15"/>
        <v>0.11555867088677285</v>
      </c>
    </row>
    <row r="24" spans="1:25" x14ac:dyDescent="0.2">
      <c r="A24" s="16" t="s">
        <v>55</v>
      </c>
      <c r="B24" s="20">
        <v>94304.60345572354</v>
      </c>
      <c r="C24" s="63">
        <f t="shared" si="0"/>
        <v>1.364290907236021E-2</v>
      </c>
      <c r="D24" s="81">
        <f t="shared" si="8"/>
        <v>8.2610178984024563E-2</v>
      </c>
      <c r="E24" s="33">
        <v>106714.1726618705</v>
      </c>
      <c r="F24" s="75">
        <f t="shared" si="1"/>
        <v>-3.8501764097563784E-2</v>
      </c>
      <c r="G24" s="76">
        <f t="shared" si="9"/>
        <v>3.568523485575148E-2</v>
      </c>
      <c r="H24" s="20">
        <v>117890.08641975309</v>
      </c>
      <c r="I24" s="63">
        <f t="shared" si="2"/>
        <v>0.1195158183441094</v>
      </c>
      <c r="J24" s="81">
        <f t="shared" si="10"/>
        <v>0.22715262825581228</v>
      </c>
      <c r="K24" s="33">
        <v>192013.90566037735</v>
      </c>
      <c r="L24" s="75">
        <f t="shared" si="3"/>
        <v>9.3108487746895729E-3</v>
      </c>
      <c r="M24" s="76">
        <f t="shared" si="11"/>
        <v>5.2235433679517884E-2</v>
      </c>
      <c r="N24" s="20">
        <v>117458.93181818182</v>
      </c>
      <c r="O24" s="63">
        <f t="shared" si="4"/>
        <v>1.0895263282570067E-2</v>
      </c>
      <c r="P24" s="81">
        <f t="shared" si="12"/>
        <v>0.12365134261754718</v>
      </c>
      <c r="Q24" s="33">
        <v>42948.936507936509</v>
      </c>
      <c r="R24" s="75">
        <f t="shared" si="5"/>
        <v>1.6324800010847351E-3</v>
      </c>
      <c r="S24" s="76">
        <f t="shared" si="13"/>
        <v>0.14674222379880142</v>
      </c>
      <c r="T24" s="20">
        <v>43609.181818181816</v>
      </c>
      <c r="U24" s="63">
        <f t="shared" si="6"/>
        <v>2.5044503368634619E-2</v>
      </c>
      <c r="V24" s="81">
        <f t="shared" si="14"/>
        <v>5.2340586395269284E-2</v>
      </c>
      <c r="W24" s="33">
        <v>109447.21428571429</v>
      </c>
      <c r="X24" s="75">
        <f t="shared" si="7"/>
        <v>7.2212750860528141E-2</v>
      </c>
      <c r="Y24" s="76">
        <f t="shared" si="15"/>
        <v>0.16192757136321245</v>
      </c>
    </row>
    <row r="25" spans="1:25" x14ac:dyDescent="0.2">
      <c r="A25" s="16" t="s">
        <v>56</v>
      </c>
      <c r="B25" s="5">
        <v>89240.425721784777</v>
      </c>
      <c r="C25" s="63">
        <f t="shared" si="0"/>
        <v>-5.3700217681488027E-2</v>
      </c>
      <c r="D25" s="81">
        <f t="shared" si="8"/>
        <v>8.7661575561519989E-2</v>
      </c>
      <c r="E25" s="6">
        <v>106723.3737704918</v>
      </c>
      <c r="F25" s="75">
        <f t="shared" si="1"/>
        <v>8.6221992747548271E-5</v>
      </c>
      <c r="G25" s="76">
        <f t="shared" si="9"/>
        <v>6.7191728184380572E-2</v>
      </c>
      <c r="H25" s="5">
        <v>105168.22666666667</v>
      </c>
      <c r="I25" s="63">
        <f t="shared" si="2"/>
        <v>-0.10791288851710268</v>
      </c>
      <c r="J25" s="81">
        <f t="shared" si="10"/>
        <v>0.13424480766861802</v>
      </c>
      <c r="K25" s="6">
        <v>171180.51351351352</v>
      </c>
      <c r="L25" s="75">
        <f t="shared" si="3"/>
        <v>-0.10849939266228292</v>
      </c>
      <c r="M25" s="76">
        <f t="shared" si="11"/>
        <v>-3.7905669381453677E-2</v>
      </c>
      <c r="N25" s="5">
        <v>110457.21739130435</v>
      </c>
      <c r="O25" s="63">
        <f t="shared" si="4"/>
        <v>-5.9609893590005014E-2</v>
      </c>
      <c r="P25" s="81">
        <f t="shared" si="12"/>
        <v>3.1909648974806526E-2</v>
      </c>
      <c r="Q25" s="6">
        <v>42939.518518518518</v>
      </c>
      <c r="R25" s="75">
        <f t="shared" si="5"/>
        <v>-2.1928341383381511E-4</v>
      </c>
      <c r="S25" s="76">
        <f t="shared" si="13"/>
        <v>5.5682005950945967E-2</v>
      </c>
      <c r="T25" s="5">
        <v>49675.041666666664</v>
      </c>
      <c r="U25" s="63">
        <f t="shared" si="6"/>
        <v>0.13909593336960602</v>
      </c>
      <c r="V25" s="81">
        <f t="shared" si="14"/>
        <v>0.26722012740983137</v>
      </c>
      <c r="W25" s="6">
        <v>113345.10526315789</v>
      </c>
      <c r="X25" s="75">
        <f t="shared" si="7"/>
        <v>3.5614346174842604E-2</v>
      </c>
      <c r="Y25" s="76">
        <f t="shared" si="15"/>
        <v>0.1432282927537607</v>
      </c>
    </row>
    <row r="26" spans="1:25" x14ac:dyDescent="0.2">
      <c r="A26" s="16" t="s">
        <v>57</v>
      </c>
      <c r="B26" s="5">
        <v>105336.72460344246</v>
      </c>
      <c r="C26" s="63">
        <f>B26/B25-1</f>
        <v>0.1803700369139809</v>
      </c>
      <c r="D26" s="81">
        <f t="shared" si="8"/>
        <v>0.12503239352435402</v>
      </c>
      <c r="E26" s="6">
        <v>119215.92666666667</v>
      </c>
      <c r="F26" s="75">
        <f>E26/E25-1</f>
        <v>0.11705545331653444</v>
      </c>
      <c r="G26" s="76">
        <f t="shared" si="9"/>
        <v>5.4742872777824747E-2</v>
      </c>
      <c r="H26" s="5">
        <v>119899.13008130081</v>
      </c>
      <c r="I26" s="63">
        <f>H26/H25-1</f>
        <v>0.14006990401506059</v>
      </c>
      <c r="J26" s="81">
        <f t="shared" si="10"/>
        <v>0.10967521753507059</v>
      </c>
      <c r="K26" s="6">
        <v>221165.29069767441</v>
      </c>
      <c r="L26" s="75">
        <f>K26/K25-1</f>
        <v>0.29200039279129131</v>
      </c>
      <c r="M26" s="76">
        <f t="shared" si="11"/>
        <v>0.13017141879680483</v>
      </c>
      <c r="N26" s="5">
        <v>128003.4</v>
      </c>
      <c r="O26" s="63">
        <f>N26/N25-1</f>
        <v>0.15885048549192349</v>
      </c>
      <c r="P26" s="81">
        <f t="shared" si="12"/>
        <v>5.0171522833413196E-3</v>
      </c>
      <c r="Q26" s="6">
        <v>44191.858695652176</v>
      </c>
      <c r="R26" s="75">
        <f>Q26/Q25-1</f>
        <v>2.9165212381074168E-2</v>
      </c>
      <c r="S26" s="76">
        <f t="shared" si="13"/>
        <v>8.3352502430368514E-2</v>
      </c>
      <c r="T26" s="5">
        <v>50601.724137931036</v>
      </c>
      <c r="U26" s="63">
        <f>T26/T25-1</f>
        <v>1.8654890668893032E-2</v>
      </c>
      <c r="V26" s="81">
        <f t="shared" si="14"/>
        <v>0.1383527091565564</v>
      </c>
      <c r="W26" s="6">
        <v>112343.86956521739</v>
      </c>
      <c r="X26" s="75">
        <f>W26/W25-1</f>
        <v>-8.8335150919476302E-3</v>
      </c>
      <c r="Y26" s="76">
        <f t="shared" si="15"/>
        <v>-3.0750125371192816E-3</v>
      </c>
    </row>
    <row r="27" spans="1:25" x14ac:dyDescent="0.2">
      <c r="A27" s="16" t="s">
        <v>58</v>
      </c>
      <c r="B27" s="5">
        <v>97476.736944660952</v>
      </c>
      <c r="C27" s="63">
        <f>B27/B26-1</f>
        <v>-7.4617733638213446E-2</v>
      </c>
      <c r="D27" s="81">
        <f t="shared" si="8"/>
        <v>4.7738918173358513E-2</v>
      </c>
      <c r="E27" s="6">
        <v>113149.33500000001</v>
      </c>
      <c r="F27" s="75">
        <f>E27/E26-1</f>
        <v>-5.088742617107811E-2</v>
      </c>
      <c r="G27" s="76">
        <f t="shared" si="9"/>
        <v>1.9479262054064694E-2</v>
      </c>
      <c r="H27" s="5">
        <v>112487.0990990991</v>
      </c>
      <c r="I27" s="63">
        <f>H27/H26-1</f>
        <v>-6.1818888737356081E-2</v>
      </c>
      <c r="J27" s="81">
        <f t="shared" si="10"/>
        <v>6.8207604435027713E-2</v>
      </c>
      <c r="K27" s="6">
        <v>200549.90322580645</v>
      </c>
      <c r="L27" s="75">
        <f>K27/K26-1</f>
        <v>-9.3212580540264378E-2</v>
      </c>
      <c r="M27" s="76">
        <f t="shared" si="11"/>
        <v>5.4179864475773609E-2</v>
      </c>
      <c r="N27" s="5">
        <v>127429.35416666667</v>
      </c>
      <c r="O27" s="63">
        <f>N27/N26-1</f>
        <v>-4.4846139503584848E-3</v>
      </c>
      <c r="P27" s="81">
        <f t="shared" si="12"/>
        <v>9.6704427123866399E-2</v>
      </c>
      <c r="Q27" s="6">
        <v>45017.8024691358</v>
      </c>
      <c r="R27" s="75">
        <f>Q27/Q26-1</f>
        <v>1.8689953259759307E-2</v>
      </c>
      <c r="S27" s="76">
        <f t="shared" si="13"/>
        <v>4.9881482467605487E-2</v>
      </c>
      <c r="T27" s="5">
        <v>49517.107142857145</v>
      </c>
      <c r="U27" s="63">
        <f>T27/T26-1</f>
        <v>-2.1434388127120396E-2</v>
      </c>
      <c r="V27" s="81">
        <f t="shared" si="14"/>
        <v>0.16391173563222972</v>
      </c>
      <c r="W27" s="6">
        <v>112374.78787878787</v>
      </c>
      <c r="X27" s="75">
        <f>W27/W26-1</f>
        <v>2.7521139951947049E-4</v>
      </c>
      <c r="Y27" s="76">
        <f t="shared" si="15"/>
        <v>0.10089307640432565</v>
      </c>
    </row>
    <row r="28" spans="1:25" x14ac:dyDescent="0.2">
      <c r="A28" s="16" t="s">
        <v>59</v>
      </c>
      <c r="B28" s="5">
        <v>99577.68732047599</v>
      </c>
      <c r="C28" s="63">
        <f>B28/B27-1</f>
        <v>2.1553351514092878E-2</v>
      </c>
      <c r="D28" s="81">
        <f t="shared" si="8"/>
        <v>5.591544496794576E-2</v>
      </c>
      <c r="E28" s="6">
        <v>114817.87469879517</v>
      </c>
      <c r="F28" s="75">
        <f>E28/E27-1</f>
        <v>1.4746350023136845E-2</v>
      </c>
      <c r="G28" s="76">
        <f t="shared" si="9"/>
        <v>7.5938386015526493E-2</v>
      </c>
      <c r="H28" s="5">
        <v>115040.87037037036</v>
      </c>
      <c r="I28" s="63">
        <f>H28/H27-1</f>
        <v>2.2702792513312531E-2</v>
      </c>
      <c r="J28" s="81">
        <f t="shared" si="10"/>
        <v>-2.4168410897910109E-2</v>
      </c>
      <c r="K28" s="6">
        <v>210004.96153846153</v>
      </c>
      <c r="L28" s="75">
        <f>K28/K27-1</f>
        <v>4.7145663800242765E-2</v>
      </c>
      <c r="M28" s="76">
        <f t="shared" si="11"/>
        <v>9.3696630023794691E-2</v>
      </c>
      <c r="N28" s="5">
        <v>123386.44897959183</v>
      </c>
      <c r="O28" s="63">
        <f>N28/N27-1</f>
        <v>-3.1726639544818358E-2</v>
      </c>
      <c r="P28" s="81">
        <f t="shared" si="12"/>
        <v>5.0464592770053329E-2</v>
      </c>
      <c r="Q28" s="6">
        <v>45696.065789473687</v>
      </c>
      <c r="R28" s="75">
        <f>Q28/Q27-1</f>
        <v>1.5066557742415387E-2</v>
      </c>
      <c r="S28" s="76">
        <f t="shared" si="13"/>
        <v>6.3962684641319045E-2</v>
      </c>
      <c r="T28" s="5">
        <v>46250.463414634149</v>
      </c>
      <c r="U28" s="63">
        <f>T28/T27-1</f>
        <v>-6.5970003433332813E-2</v>
      </c>
      <c r="V28" s="81">
        <f t="shared" si="14"/>
        <v>6.0567098173603284E-2</v>
      </c>
      <c r="W28" s="6">
        <v>113773.21875</v>
      </c>
      <c r="X28" s="75">
        <f>W28/W27-1</f>
        <v>1.2444347149473955E-2</v>
      </c>
      <c r="Y28" s="76">
        <f t="shared" si="15"/>
        <v>3.952594401345455E-2</v>
      </c>
    </row>
    <row r="29" spans="1:25" x14ac:dyDescent="0.2">
      <c r="A29" s="16" t="s">
        <v>60</v>
      </c>
      <c r="B29" s="5">
        <v>97533.466003316746</v>
      </c>
      <c r="C29" s="63">
        <f t="shared" ref="C29:C62" si="16">B29/B28-1</f>
        <v>-2.0528909358782599E-2</v>
      </c>
      <c r="D29" s="63">
        <f>B29/B25-1</f>
        <v>9.2929187803140634E-2</v>
      </c>
      <c r="E29" s="23">
        <v>115662.42391304347</v>
      </c>
      <c r="F29" s="75">
        <f t="shared" ref="F29:F62" si="17">E29/E28-1</f>
        <v>7.3555551908954797E-3</v>
      </c>
      <c r="G29" s="76">
        <f>E29/E25-1</f>
        <v>8.3759066329509579E-2</v>
      </c>
      <c r="H29" s="28">
        <v>110852.92063492064</v>
      </c>
      <c r="I29" s="63">
        <f t="shared" ref="I29:I62" si="18">H29/H28-1</f>
        <v>-3.6404016433175146E-2</v>
      </c>
      <c r="J29" s="63">
        <f>H29/H25-1</f>
        <v>5.405334052338584E-2</v>
      </c>
      <c r="K29" s="23">
        <v>230597.62162162163</v>
      </c>
      <c r="L29" s="75">
        <f t="shared" ref="L29:L62" si="19">K29/K28-1</f>
        <v>9.8057969356065033E-2</v>
      </c>
      <c r="M29" s="76">
        <f>K29/K25-1</f>
        <v>0.34710205553517937</v>
      </c>
      <c r="N29" s="28">
        <v>137259.19230769231</v>
      </c>
      <c r="O29" s="63">
        <f t="shared" ref="O29:O62" si="20">N29/N28-1</f>
        <v>0.11243328131110286</v>
      </c>
      <c r="P29" s="63">
        <f>N29/N25-1</f>
        <v>0.24264575506586983</v>
      </c>
      <c r="Q29" s="23">
        <v>46118.298245614038</v>
      </c>
      <c r="R29" s="75">
        <f>Q29/Q28-1</f>
        <v>9.2400176874223305E-3</v>
      </c>
      <c r="S29" s="76">
        <f>Q29/Q25-1</f>
        <v>7.4029235463471954E-2</v>
      </c>
      <c r="T29" s="28">
        <v>50319.84210526316</v>
      </c>
      <c r="U29" s="63">
        <f t="shared" ref="U29:U60" si="21">T29/T28-1</f>
        <v>8.7985684687029941E-2</v>
      </c>
      <c r="V29" s="63">
        <f>T29/T25-1</f>
        <v>1.2980370362309701E-2</v>
      </c>
      <c r="W29" s="23">
        <v>115058</v>
      </c>
      <c r="X29" s="75">
        <f>W29/W28-1</f>
        <v>1.129247518981713E-2</v>
      </c>
      <c r="Y29" s="76">
        <f>W29/W25-1</f>
        <v>1.5112207385270082E-2</v>
      </c>
    </row>
    <row r="30" spans="1:25" x14ac:dyDescent="0.2">
      <c r="A30" s="16" t="s">
        <v>61</v>
      </c>
      <c r="B30" s="5">
        <v>108448.53125</v>
      </c>
      <c r="C30" s="63">
        <f t="shared" si="16"/>
        <v>0.11191097470392442</v>
      </c>
      <c r="D30" s="63">
        <f t="shared" ref="D30:D62" si="22">B30/B26-1</f>
        <v>2.9541517056586475E-2</v>
      </c>
      <c r="E30" s="23">
        <v>125865.33258928571</v>
      </c>
      <c r="F30" s="75">
        <f t="shared" si="17"/>
        <v>8.8212820819948634E-2</v>
      </c>
      <c r="G30" s="76">
        <f t="shared" ref="G30:G62" si="23">E30/E26-1</f>
        <v>5.5776154315447357E-2</v>
      </c>
      <c r="H30" s="28">
        <v>129138.68085106384</v>
      </c>
      <c r="I30" s="63">
        <f t="shared" si="18"/>
        <v>0.16495515058520582</v>
      </c>
      <c r="J30" s="63">
        <f t="shared" ref="J30:J62" si="24">H30/H26-1</f>
        <v>7.7061032582120381E-2</v>
      </c>
      <c r="K30" s="23">
        <v>222076.46913580247</v>
      </c>
      <c r="L30" s="75">
        <f t="shared" si="19"/>
        <v>-3.6952473429241017E-2</v>
      </c>
      <c r="M30" s="76">
        <f t="shared" ref="M30:M62" si="25">K30/K26-1</f>
        <v>4.11989799689505E-3</v>
      </c>
      <c r="N30" s="28">
        <v>137079.81967213115</v>
      </c>
      <c r="O30" s="63">
        <f t="shared" si="20"/>
        <v>-1.306816924574794E-3</v>
      </c>
      <c r="P30" s="63">
        <f t="shared" ref="P30:P62" si="26">N30/N26-1</f>
        <v>7.090764520419901E-2</v>
      </c>
      <c r="Q30" s="23">
        <v>49376.695652173912</v>
      </c>
      <c r="R30" s="75">
        <f t="shared" ref="R30:R62" si="27">Q30/Q29-1</f>
        <v>7.0653027767991317E-2</v>
      </c>
      <c r="S30" s="76">
        <f t="shared" ref="S30:S62" si="28">Q30/Q26-1</f>
        <v>0.11732561402835606</v>
      </c>
      <c r="T30" s="28">
        <v>50941.75</v>
      </c>
      <c r="U30" s="63">
        <f t="shared" si="21"/>
        <v>1.2359098691841819E-2</v>
      </c>
      <c r="V30" s="63">
        <f t="shared" ref="V30:V63" si="29">T30/T26-1</f>
        <v>6.7196497325292537E-3</v>
      </c>
      <c r="W30" s="23">
        <v>131738.22857142857</v>
      </c>
      <c r="X30" s="75">
        <f t="shared" ref="X30:X62" si="30">W30/W29-1</f>
        <v>0.14497234934927228</v>
      </c>
      <c r="Y30" s="76">
        <f t="shared" ref="Y30:Y62" si="31">W30/W26-1</f>
        <v>0.17263388809081781</v>
      </c>
    </row>
    <row r="31" spans="1:25" x14ac:dyDescent="0.2">
      <c r="A31" s="16" t="s">
        <v>62</v>
      </c>
      <c r="B31" s="5">
        <v>108192.33932070542</v>
      </c>
      <c r="C31" s="63">
        <f t="shared" si="16"/>
        <v>-2.3623365511884487E-3</v>
      </c>
      <c r="D31" s="63">
        <f t="shared" si="22"/>
        <v>0.10992984287243712</v>
      </c>
      <c r="E31" s="23">
        <v>127085.54261954263</v>
      </c>
      <c r="F31" s="75">
        <f t="shared" si="17"/>
        <v>9.694568036765272E-3</v>
      </c>
      <c r="G31" s="76">
        <f t="shared" si="23"/>
        <v>0.12316650044423705</v>
      </c>
      <c r="H31" s="28">
        <v>122017.47199999999</v>
      </c>
      <c r="I31" s="63">
        <f t="shared" si="18"/>
        <v>-5.5143887208177089E-2</v>
      </c>
      <c r="J31" s="63">
        <f t="shared" si="24"/>
        <v>8.4724141499149308E-2</v>
      </c>
      <c r="K31" s="23">
        <v>235284.79032258064</v>
      </c>
      <c r="L31" s="75">
        <f t="shared" si="19"/>
        <v>5.9476455286674668E-2</v>
      </c>
      <c r="M31" s="76">
        <f t="shared" si="25"/>
        <v>0.17319822417298747</v>
      </c>
      <c r="N31" s="28">
        <v>136037.29411764705</v>
      </c>
      <c r="O31" s="63">
        <f t="shared" si="20"/>
        <v>-7.6052445719408945E-3</v>
      </c>
      <c r="P31" s="63">
        <f t="shared" si="26"/>
        <v>6.755068333566161E-2</v>
      </c>
      <c r="Q31" s="23">
        <v>48275.891566265062</v>
      </c>
      <c r="R31" s="75">
        <f t="shared" si="27"/>
        <v>-2.2294000669127123E-2</v>
      </c>
      <c r="S31" s="76">
        <f t="shared" si="28"/>
        <v>7.2373348285114769E-2</v>
      </c>
      <c r="T31" s="28">
        <v>50100.176470588238</v>
      </c>
      <c r="U31" s="63">
        <f t="shared" si="21"/>
        <v>-1.6520310539228866E-2</v>
      </c>
      <c r="V31" s="63">
        <f t="shared" si="29"/>
        <v>1.1775108873968154E-2</v>
      </c>
      <c r="W31" s="23">
        <v>129762.47500000001</v>
      </c>
      <c r="X31" s="75">
        <f t="shared" si="30"/>
        <v>-1.4997572024868289E-2</v>
      </c>
      <c r="Y31" s="76">
        <f t="shared" si="31"/>
        <v>0.15472943219227453</v>
      </c>
    </row>
    <row r="32" spans="1:25" x14ac:dyDescent="0.2">
      <c r="A32" s="16" t="s">
        <v>63</v>
      </c>
      <c r="B32" s="5">
        <v>113162.1003773585</v>
      </c>
      <c r="C32" s="63">
        <f t="shared" si="16"/>
        <v>4.5934500426334512E-2</v>
      </c>
      <c r="D32" s="63">
        <f t="shared" si="22"/>
        <v>0.13642025058448182</v>
      </c>
      <c r="E32" s="23">
        <v>138310.88863109049</v>
      </c>
      <c r="F32" s="75">
        <f t="shared" si="17"/>
        <v>8.8329056005633122E-2</v>
      </c>
      <c r="G32" s="76">
        <f t="shared" si="23"/>
        <v>0.20461111994909476</v>
      </c>
      <c r="H32" s="28">
        <v>132430.76086956522</v>
      </c>
      <c r="I32" s="63">
        <f t="shared" si="18"/>
        <v>8.5342604619486062E-2</v>
      </c>
      <c r="J32" s="63">
        <f t="shared" si="24"/>
        <v>0.15116271672153259</v>
      </c>
      <c r="K32" s="23">
        <v>237613.09230769231</v>
      </c>
      <c r="L32" s="75">
        <f t="shared" si="19"/>
        <v>9.8956757124823991E-3</v>
      </c>
      <c r="M32" s="76">
        <f t="shared" si="25"/>
        <v>0.13146418335537491</v>
      </c>
      <c r="N32" s="28">
        <v>133714.48333333334</v>
      </c>
      <c r="O32" s="63">
        <f t="shared" si="20"/>
        <v>-1.7074808782251316E-2</v>
      </c>
      <c r="P32" s="63">
        <f t="shared" si="26"/>
        <v>8.3704770168478992E-2</v>
      </c>
      <c r="Q32" s="23">
        <v>50264.024691358027</v>
      </c>
      <c r="R32" s="75">
        <f t="shared" si="27"/>
        <v>4.1182732427923918E-2</v>
      </c>
      <c r="S32" s="76">
        <f t="shared" si="28"/>
        <v>9.9963942693215291E-2</v>
      </c>
      <c r="T32" s="28">
        <v>51606.7</v>
      </c>
      <c r="U32" s="63">
        <f t="shared" si="21"/>
        <v>3.0070224010012803E-2</v>
      </c>
      <c r="V32" s="63">
        <f t="shared" si="29"/>
        <v>0.11580936038083189</v>
      </c>
      <c r="W32" s="23">
        <v>127036.59375</v>
      </c>
      <c r="X32" s="75">
        <f t="shared" si="30"/>
        <v>-2.1006698970561399E-2</v>
      </c>
      <c r="Y32" s="76">
        <f t="shared" si="31"/>
        <v>0.11657730303951697</v>
      </c>
    </row>
    <row r="33" spans="1:25" x14ac:dyDescent="0.2">
      <c r="A33" s="16" t="s">
        <v>64</v>
      </c>
      <c r="B33" s="5">
        <v>113995.7072879331</v>
      </c>
      <c r="C33" s="63">
        <f t="shared" si="16"/>
        <v>7.3664849609083038E-3</v>
      </c>
      <c r="D33" s="63">
        <f t="shared" si="22"/>
        <v>0.16878556621843543</v>
      </c>
      <c r="E33" s="6">
        <v>141714.91983122364</v>
      </c>
      <c r="F33" s="75">
        <f t="shared" si="17"/>
        <v>2.4611447687336696E-2</v>
      </c>
      <c r="G33" s="76">
        <f t="shared" si="23"/>
        <v>0.22524597908968924</v>
      </c>
      <c r="H33" s="5">
        <v>131317.55072463769</v>
      </c>
      <c r="I33" s="63">
        <f t="shared" si="18"/>
        <v>-8.4059786232290046E-3</v>
      </c>
      <c r="J33" s="63">
        <f t="shared" si="24"/>
        <v>0.18461065321963499</v>
      </c>
      <c r="K33" s="6">
        <v>235451.06060606061</v>
      </c>
      <c r="L33" s="75">
        <f t="shared" si="19"/>
        <v>-9.0989586501067921E-3</v>
      </c>
      <c r="M33" s="76">
        <f t="shared" si="25"/>
        <v>2.1047220480022055E-2</v>
      </c>
      <c r="N33" s="5">
        <v>158009.09090909091</v>
      </c>
      <c r="O33" s="63">
        <f t="shared" si="20"/>
        <v>0.18169017274810972</v>
      </c>
      <c r="P33" s="63">
        <f t="shared" si="26"/>
        <v>0.15117310726179856</v>
      </c>
      <c r="Q33" s="6">
        <v>56495.523809523809</v>
      </c>
      <c r="R33" s="75">
        <f t="shared" si="27"/>
        <v>0.12397533139118422</v>
      </c>
      <c r="S33" s="76">
        <f t="shared" si="28"/>
        <v>0.22501319343231985</v>
      </c>
      <c r="T33" s="5">
        <v>61607.45</v>
      </c>
      <c r="U33" s="63">
        <f t="shared" si="21"/>
        <v>0.19378782212387158</v>
      </c>
      <c r="V33" s="63">
        <f t="shared" si="29"/>
        <v>0.22431723595484443</v>
      </c>
      <c r="W33" s="6">
        <v>152022.125</v>
      </c>
      <c r="X33" s="75">
        <f t="shared" si="30"/>
        <v>0.19667979526568491</v>
      </c>
      <c r="Y33" s="76">
        <f t="shared" si="31"/>
        <v>0.32126514453579924</v>
      </c>
    </row>
    <row r="34" spans="1:25" x14ac:dyDescent="0.2">
      <c r="A34" s="16" t="s">
        <v>65</v>
      </c>
      <c r="B34" s="5">
        <v>134590.29258198026</v>
      </c>
      <c r="C34" s="63">
        <f t="shared" si="16"/>
        <v>0.18066105982419911</v>
      </c>
      <c r="D34" s="63">
        <f t="shared" si="22"/>
        <v>0.24105223953395183</v>
      </c>
      <c r="E34" s="6">
        <v>165728.62114537446</v>
      </c>
      <c r="F34" s="75">
        <f t="shared" si="17"/>
        <v>0.16945076314300644</v>
      </c>
      <c r="G34" s="76">
        <f t="shared" si="23"/>
        <v>0.31671380622468659</v>
      </c>
      <c r="H34" s="5">
        <v>151837.25423728814</v>
      </c>
      <c r="I34" s="63">
        <f t="shared" si="18"/>
        <v>0.15626017542528348</v>
      </c>
      <c r="J34" s="63">
        <f t="shared" si="24"/>
        <v>0.17576897360754873</v>
      </c>
      <c r="K34" s="6">
        <v>265602.50617283949</v>
      </c>
      <c r="L34" s="75">
        <f t="shared" si="19"/>
        <v>0.12805822785069587</v>
      </c>
      <c r="M34" s="76">
        <f t="shared" si="25"/>
        <v>0.19599571808042526</v>
      </c>
      <c r="N34" s="5">
        <v>178705.54901960783</v>
      </c>
      <c r="O34" s="63">
        <f t="shared" si="20"/>
        <v>0.13098270480161456</v>
      </c>
      <c r="P34" s="63">
        <f t="shared" si="26"/>
        <v>0.30366052017749579</v>
      </c>
      <c r="Q34" s="6">
        <v>64482.164835164833</v>
      </c>
      <c r="R34" s="75">
        <f t="shared" si="27"/>
        <v>0.14136767812912399</v>
      </c>
      <c r="S34" s="76">
        <f t="shared" si="28"/>
        <v>0.30592304696529182</v>
      </c>
      <c r="T34" s="5">
        <v>65768.574999999997</v>
      </c>
      <c r="U34" s="63">
        <f t="shared" si="21"/>
        <v>6.7542561816793301E-2</v>
      </c>
      <c r="V34" s="63">
        <f t="shared" si="29"/>
        <v>0.29105448870523687</v>
      </c>
      <c r="W34" s="6">
        <v>142385.95238095237</v>
      </c>
      <c r="X34" s="75">
        <f t="shared" si="30"/>
        <v>-6.338664598358712E-2</v>
      </c>
      <c r="Y34" s="76">
        <f t="shared" si="31"/>
        <v>8.0824859457940823E-2</v>
      </c>
    </row>
    <row r="35" spans="1:25" x14ac:dyDescent="0.2">
      <c r="A35" s="16" t="s">
        <v>66</v>
      </c>
      <c r="B35" s="5">
        <v>134900.00417101147</v>
      </c>
      <c r="C35" s="63">
        <f t="shared" si="16"/>
        <v>2.3011435898512289E-3</v>
      </c>
      <c r="D35" s="63">
        <f t="shared" si="22"/>
        <v>0.24685356669420733</v>
      </c>
      <c r="E35" s="6">
        <v>164260.75970873787</v>
      </c>
      <c r="F35" s="75">
        <f t="shared" si="17"/>
        <v>-8.8570183381240231E-3</v>
      </c>
      <c r="G35" s="76">
        <f t="shared" si="23"/>
        <v>0.29252121305794088</v>
      </c>
      <c r="H35" s="5">
        <v>165899.68695652173</v>
      </c>
      <c r="I35" s="63">
        <f t="shared" si="18"/>
        <v>9.2615167403232279E-2</v>
      </c>
      <c r="J35" s="63">
        <f t="shared" si="24"/>
        <v>0.35963878153877626</v>
      </c>
      <c r="K35" s="6">
        <v>306168.296875</v>
      </c>
      <c r="L35" s="75">
        <f t="shared" si="19"/>
        <v>0.15273120456085798</v>
      </c>
      <c r="M35" s="76">
        <f t="shared" si="25"/>
        <v>0.30126684540567417</v>
      </c>
      <c r="N35" s="5">
        <v>175625.62790697673</v>
      </c>
      <c r="O35" s="63">
        <f t="shared" si="20"/>
        <v>-1.7234613751658912E-2</v>
      </c>
      <c r="P35" s="63">
        <f t="shared" si="26"/>
        <v>0.29101088819873988</v>
      </c>
      <c r="Q35" s="6">
        <v>64767.602409638552</v>
      </c>
      <c r="R35" s="75">
        <f t="shared" si="27"/>
        <v>4.4266127727470295E-3</v>
      </c>
      <c r="S35" s="76">
        <f t="shared" si="28"/>
        <v>0.34161380159569776</v>
      </c>
      <c r="T35" s="5">
        <v>68274.071428571435</v>
      </c>
      <c r="U35" s="63">
        <f t="shared" si="21"/>
        <v>3.8095647177568193E-2</v>
      </c>
      <c r="V35" s="63">
        <f t="shared" si="29"/>
        <v>0.36275111662834858</v>
      </c>
      <c r="W35" s="6">
        <v>155247.65217391305</v>
      </c>
      <c r="X35" s="75">
        <f t="shared" si="30"/>
        <v>9.0329836461319646E-2</v>
      </c>
      <c r="Y35" s="76">
        <f t="shared" si="31"/>
        <v>0.19639866744151613</v>
      </c>
    </row>
    <row r="36" spans="1:25" x14ac:dyDescent="0.2">
      <c r="A36" s="16" t="s">
        <v>67</v>
      </c>
      <c r="B36" s="5">
        <v>136033.73328785811</v>
      </c>
      <c r="C36" s="63">
        <f t="shared" si="16"/>
        <v>8.4042185455339702E-3</v>
      </c>
      <c r="D36" s="63">
        <f t="shared" si="22"/>
        <v>0.20211389532564539</v>
      </c>
      <c r="E36" s="6">
        <v>170695.12019230769</v>
      </c>
      <c r="F36" s="75">
        <f t="shared" si="17"/>
        <v>3.9171622577291343E-2</v>
      </c>
      <c r="G36" s="76">
        <f t="shared" si="23"/>
        <v>0.23414086831293512</v>
      </c>
      <c r="H36" s="5">
        <v>152284.2327586207</v>
      </c>
      <c r="I36" s="63">
        <f t="shared" si="18"/>
        <v>-8.2070403191714991E-2</v>
      </c>
      <c r="J36" s="63">
        <f t="shared" si="24"/>
        <v>0.14991586364598275</v>
      </c>
      <c r="K36" s="6">
        <v>314762.27692307695</v>
      </c>
      <c r="L36" s="75">
        <f t="shared" si="19"/>
        <v>2.8069464199246053E-2</v>
      </c>
      <c r="M36" s="76">
        <f t="shared" si="25"/>
        <v>0.3246840646115654</v>
      </c>
      <c r="N36" s="5">
        <v>171273.46808510637</v>
      </c>
      <c r="O36" s="63">
        <f t="shared" si="20"/>
        <v>-2.4780892593736725E-2</v>
      </c>
      <c r="P36" s="63">
        <f t="shared" si="26"/>
        <v>0.28088942809690431</v>
      </c>
      <c r="Q36" s="6">
        <v>65382.727272727272</v>
      </c>
      <c r="R36" s="75">
        <f t="shared" si="27"/>
        <v>9.4974159950866888E-3</v>
      </c>
      <c r="S36" s="76">
        <f t="shared" si="28"/>
        <v>0.30078575430846133</v>
      </c>
      <c r="T36" s="5">
        <v>71431.238095238092</v>
      </c>
      <c r="U36" s="63">
        <f t="shared" si="21"/>
        <v>4.6242542748746063E-2</v>
      </c>
      <c r="V36" s="63">
        <f t="shared" si="29"/>
        <v>0.38414659521415051</v>
      </c>
      <c r="W36" s="6">
        <v>172124.14285714287</v>
      </c>
      <c r="X36" s="75">
        <f t="shared" si="30"/>
        <v>0.10870689795890942</v>
      </c>
      <c r="Y36" s="76">
        <f t="shared" si="31"/>
        <v>0.35491780577706855</v>
      </c>
    </row>
    <row r="37" spans="1:25" x14ac:dyDescent="0.2">
      <c r="A37" s="16" t="s">
        <v>68</v>
      </c>
      <c r="B37" s="5">
        <v>138085.40634920634</v>
      </c>
      <c r="C37" s="63">
        <f t="shared" si="16"/>
        <v>1.5082090388615077E-2</v>
      </c>
      <c r="D37" s="63">
        <f t="shared" si="22"/>
        <v>0.2113211070345562</v>
      </c>
      <c r="E37" s="6">
        <v>165650.54298642534</v>
      </c>
      <c r="F37" s="75">
        <f t="shared" si="17"/>
        <v>-2.9553142469445293E-2</v>
      </c>
      <c r="G37" s="76">
        <f t="shared" si="23"/>
        <v>0.16889981085765693</v>
      </c>
      <c r="H37" s="5">
        <v>155862.39436619717</v>
      </c>
      <c r="I37" s="63">
        <f t="shared" si="18"/>
        <v>2.3496599370520954E-2</v>
      </c>
      <c r="J37" s="63">
        <f t="shared" si="24"/>
        <v>0.1869121340301878</v>
      </c>
      <c r="K37" s="6">
        <v>272043.79487179487</v>
      </c>
      <c r="L37" s="75">
        <f t="shared" si="19"/>
        <v>-0.13571665089245055</v>
      </c>
      <c r="M37" s="76">
        <f t="shared" si="25"/>
        <v>0.15541545734193374</v>
      </c>
      <c r="N37" s="5">
        <v>186556</v>
      </c>
      <c r="O37" s="63">
        <f t="shared" si="20"/>
        <v>8.9228834365050025E-2</v>
      </c>
      <c r="P37" s="63">
        <f t="shared" si="26"/>
        <v>0.18066624475001447</v>
      </c>
      <c r="Q37" s="6">
        <v>69901.195652173919</v>
      </c>
      <c r="R37" s="75">
        <f t="shared" si="27"/>
        <v>6.9107982611355645E-2</v>
      </c>
      <c r="S37" s="76">
        <f t="shared" si="28"/>
        <v>0.23728732718449863</v>
      </c>
      <c r="T37" s="5">
        <v>67712.227272727279</v>
      </c>
      <c r="U37" s="63">
        <f t="shared" si="21"/>
        <v>-5.2064207784727423E-2</v>
      </c>
      <c r="V37" s="63">
        <f t="shared" si="29"/>
        <v>9.909154286904065E-2</v>
      </c>
      <c r="W37" s="6">
        <v>178524.28571428571</v>
      </c>
      <c r="X37" s="75">
        <f t="shared" si="30"/>
        <v>3.718329544539678E-2</v>
      </c>
      <c r="Y37" s="76">
        <f t="shared" si="31"/>
        <v>0.17433094501399515</v>
      </c>
    </row>
    <row r="38" spans="1:25" x14ac:dyDescent="0.2">
      <c r="A38" s="16" t="s">
        <v>69</v>
      </c>
      <c r="B38" s="5">
        <v>154012.63331280788</v>
      </c>
      <c r="C38" s="63">
        <f t="shared" si="16"/>
        <v>0.11534330371830115</v>
      </c>
      <c r="D38" s="63">
        <f t="shared" si="22"/>
        <v>0.14430714398660882</v>
      </c>
      <c r="E38" s="6">
        <v>184284.92116182574</v>
      </c>
      <c r="F38" s="75">
        <f t="shared" si="17"/>
        <v>0.11249210439912316</v>
      </c>
      <c r="G38" s="76">
        <f t="shared" si="23"/>
        <v>0.11196798650834117</v>
      </c>
      <c r="H38" s="5">
        <v>163189.82442748093</v>
      </c>
      <c r="I38" s="63">
        <f t="shared" si="18"/>
        <v>4.7012174367526027E-2</v>
      </c>
      <c r="J38" s="63">
        <f t="shared" si="24"/>
        <v>7.4768015578385194E-2</v>
      </c>
      <c r="K38" s="6">
        <v>302265.46250000002</v>
      </c>
      <c r="L38" s="75">
        <f t="shared" si="19"/>
        <v>0.11109118530877571</v>
      </c>
      <c r="M38" s="76">
        <f t="shared" si="25"/>
        <v>0.13803693668199912</v>
      </c>
      <c r="N38" s="5">
        <v>193107.19230769231</v>
      </c>
      <c r="O38" s="63">
        <f t="shared" si="20"/>
        <v>3.5116492140120359E-2</v>
      </c>
      <c r="P38" s="63">
        <f t="shared" si="26"/>
        <v>8.0588674314216791E-2</v>
      </c>
      <c r="Q38" s="6">
        <v>76874.975308641981</v>
      </c>
      <c r="R38" s="75">
        <f t="shared" si="27"/>
        <v>9.9766242786022641E-2</v>
      </c>
      <c r="S38" s="76">
        <f t="shared" si="28"/>
        <v>0.19218973967695985</v>
      </c>
      <c r="T38" s="5">
        <v>79331.666666666672</v>
      </c>
      <c r="U38" s="63">
        <f t="shared" si="21"/>
        <v>0.17160031300018108</v>
      </c>
      <c r="V38" s="63">
        <f t="shared" si="29"/>
        <v>0.20622450260883207</v>
      </c>
      <c r="W38" s="6">
        <v>181268.59459459459</v>
      </c>
      <c r="X38" s="75">
        <f t="shared" si="30"/>
        <v>1.5372187987358288E-2</v>
      </c>
      <c r="Y38" s="76">
        <f t="shared" si="31"/>
        <v>0.27307920172919897</v>
      </c>
    </row>
    <row r="39" spans="1:25" x14ac:dyDescent="0.2">
      <c r="A39" s="16" t="s">
        <v>70</v>
      </c>
      <c r="B39" s="5">
        <v>152479.22455371125</v>
      </c>
      <c r="C39" s="63">
        <f t="shared" si="16"/>
        <v>-9.9563829675076709E-3</v>
      </c>
      <c r="D39" s="63">
        <f t="shared" si="22"/>
        <v>0.13031297138000641</v>
      </c>
      <c r="E39" s="6">
        <v>178383.9391304348</v>
      </c>
      <c r="F39" s="75">
        <f t="shared" si="17"/>
        <v>-3.2020970539467619E-2</v>
      </c>
      <c r="G39" s="76">
        <f t="shared" si="23"/>
        <v>8.5980239265541769E-2</v>
      </c>
      <c r="H39" s="5">
        <v>181893.79527559056</v>
      </c>
      <c r="I39" s="63">
        <f t="shared" si="18"/>
        <v>0.11461481078081182</v>
      </c>
      <c r="J39" s="63">
        <f t="shared" si="24"/>
        <v>9.6408309216764687E-2</v>
      </c>
      <c r="K39" s="6">
        <v>338569.29032258067</v>
      </c>
      <c r="L39" s="75">
        <f t="shared" si="19"/>
        <v>0.12010577563945346</v>
      </c>
      <c r="M39" s="76">
        <f t="shared" si="25"/>
        <v>0.10582739551511788</v>
      </c>
      <c r="N39" s="5">
        <v>194602.84745762713</v>
      </c>
      <c r="O39" s="63">
        <f t="shared" si="20"/>
        <v>7.7452068566750132E-3</v>
      </c>
      <c r="P39" s="63">
        <f t="shared" si="26"/>
        <v>0.10805495631139905</v>
      </c>
      <c r="Q39" s="6">
        <v>75403.375</v>
      </c>
      <c r="R39" s="75">
        <f t="shared" si="27"/>
        <v>-1.9142774390934369E-2</v>
      </c>
      <c r="S39" s="76">
        <f t="shared" si="28"/>
        <v>0.16421439415176908</v>
      </c>
      <c r="T39" s="5">
        <v>80392.933333333334</v>
      </c>
      <c r="U39" s="63">
        <f t="shared" si="21"/>
        <v>1.3377591966217794E-2</v>
      </c>
      <c r="V39" s="63">
        <f t="shared" si="29"/>
        <v>0.17750313773861714</v>
      </c>
      <c r="W39" s="6">
        <v>182328.37837837837</v>
      </c>
      <c r="X39" s="75">
        <f t="shared" si="30"/>
        <v>5.8464831492404112E-3</v>
      </c>
      <c r="Y39" s="76">
        <f t="shared" si="31"/>
        <v>0.17443565699872021</v>
      </c>
    </row>
    <row r="40" spans="1:25" x14ac:dyDescent="0.2">
      <c r="A40" s="16" t="s">
        <v>71</v>
      </c>
      <c r="B40" s="5">
        <v>156352.99689226519</v>
      </c>
      <c r="C40" s="63">
        <f t="shared" si="16"/>
        <v>2.5405246845214613E-2</v>
      </c>
      <c r="D40" s="63">
        <f t="shared" si="22"/>
        <v>0.14936930063817266</v>
      </c>
      <c r="E40" s="6">
        <v>191441.92211055275</v>
      </c>
      <c r="F40" s="75">
        <f t="shared" si="17"/>
        <v>7.3201562000320797E-2</v>
      </c>
      <c r="G40" s="76">
        <f t="shared" si="23"/>
        <v>0.12154302885092094</v>
      </c>
      <c r="H40" s="5">
        <v>173894.84210526315</v>
      </c>
      <c r="I40" s="63">
        <f t="shared" si="18"/>
        <v>-4.3975953980222693E-2</v>
      </c>
      <c r="J40" s="63">
        <f t="shared" si="24"/>
        <v>0.14190969711812862</v>
      </c>
      <c r="K40" s="6">
        <v>288797.04761904763</v>
      </c>
      <c r="L40" s="75">
        <f t="shared" si="19"/>
        <v>-0.14700755244550157</v>
      </c>
      <c r="M40" s="76">
        <f t="shared" si="25"/>
        <v>-8.2491553809590723E-2</v>
      </c>
      <c r="N40" s="5">
        <v>189759.44230769231</v>
      </c>
      <c r="O40" s="63">
        <f t="shared" si="20"/>
        <v>-2.4888665367496343E-2</v>
      </c>
      <c r="P40" s="63">
        <f t="shared" si="26"/>
        <v>0.1079325036695129</v>
      </c>
      <c r="Q40" s="6">
        <v>79370.381578947374</v>
      </c>
      <c r="R40" s="75">
        <f t="shared" si="27"/>
        <v>5.2610464438062277E-2</v>
      </c>
      <c r="S40" s="76">
        <f t="shared" si="28"/>
        <v>0.21393500836809998</v>
      </c>
      <c r="T40" s="5">
        <v>85645.241379310348</v>
      </c>
      <c r="U40" s="63">
        <f t="shared" si="21"/>
        <v>6.5332956868228154E-2</v>
      </c>
      <c r="V40" s="63">
        <f t="shared" si="29"/>
        <v>0.19898861706864102</v>
      </c>
      <c r="W40" s="6">
        <v>180375.8</v>
      </c>
      <c r="X40" s="75">
        <f t="shared" si="30"/>
        <v>-1.0709130392890787E-2</v>
      </c>
      <c r="Y40" s="76">
        <f t="shared" si="31"/>
        <v>4.7940149510029562E-2</v>
      </c>
    </row>
    <row r="41" spans="1:25" x14ac:dyDescent="0.2">
      <c r="A41" s="16" t="s">
        <v>72</v>
      </c>
      <c r="B41" s="5">
        <v>158958.30344827587</v>
      </c>
      <c r="C41" s="63">
        <f t="shared" si="16"/>
        <v>1.6662978054752919E-2</v>
      </c>
      <c r="D41" s="63">
        <f t="shared" si="22"/>
        <v>0.15115932704925905</v>
      </c>
      <c r="E41" s="23">
        <v>187378.99574468084</v>
      </c>
      <c r="F41" s="75">
        <f t="shared" si="17"/>
        <v>-2.122276208408358E-2</v>
      </c>
      <c r="G41" s="76">
        <f t="shared" si="23"/>
        <v>0.13117042882277841</v>
      </c>
      <c r="H41" s="28">
        <v>181141.95833333334</v>
      </c>
      <c r="I41" s="63">
        <f t="shared" si="18"/>
        <v>4.167527995846676E-2</v>
      </c>
      <c r="J41" s="63">
        <f t="shared" si="24"/>
        <v>0.16219155409445385</v>
      </c>
      <c r="K41" s="23">
        <v>327822.76190476189</v>
      </c>
      <c r="L41" s="75">
        <f t="shared" si="19"/>
        <v>0.13513197107607944</v>
      </c>
      <c r="M41" s="76">
        <f t="shared" si="25"/>
        <v>0.20503671866235273</v>
      </c>
      <c r="N41" s="28">
        <v>205766.52631578947</v>
      </c>
      <c r="O41" s="63">
        <f t="shared" si="20"/>
        <v>8.4354611361799225E-2</v>
      </c>
      <c r="P41" s="63">
        <f t="shared" si="26"/>
        <v>0.10297458305168128</v>
      </c>
      <c r="Q41" s="23">
        <v>85000.869565217392</v>
      </c>
      <c r="R41" s="75">
        <f t="shared" si="27"/>
        <v>7.0939409314412005E-2</v>
      </c>
      <c r="S41" s="76">
        <f t="shared" si="28"/>
        <v>0.21601452982548341</v>
      </c>
      <c r="T41" s="28">
        <v>87700.11538461539</v>
      </c>
      <c r="U41" s="63">
        <f t="shared" si="21"/>
        <v>2.3992856721651412E-2</v>
      </c>
      <c r="V41" s="63">
        <f t="shared" si="29"/>
        <v>0.29518875566420344</v>
      </c>
      <c r="W41" s="23">
        <v>204690.68421052632</v>
      </c>
      <c r="X41" s="75">
        <f t="shared" si="30"/>
        <v>0.13480125499388684</v>
      </c>
      <c r="Y41" s="76">
        <f t="shared" si="31"/>
        <v>0.14657052619786359</v>
      </c>
    </row>
    <row r="42" spans="1:25" x14ac:dyDescent="0.2">
      <c r="A42" s="16" t="s">
        <v>73</v>
      </c>
      <c r="B42" s="5">
        <v>176481.78643384823</v>
      </c>
      <c r="C42" s="63">
        <f t="shared" si="16"/>
        <v>0.11023949429149771</v>
      </c>
      <c r="D42" s="63">
        <f t="shared" si="22"/>
        <v>0.14589162354885721</v>
      </c>
      <c r="E42" s="23">
        <v>212870.86767895878</v>
      </c>
      <c r="F42" s="75">
        <f t="shared" si="17"/>
        <v>0.13604444742041788</v>
      </c>
      <c r="G42" s="76">
        <f t="shared" si="23"/>
        <v>0.15511820683381305</v>
      </c>
      <c r="H42" s="28">
        <v>190992.83333333334</v>
      </c>
      <c r="I42" s="63">
        <f t="shared" si="18"/>
        <v>5.4382071887909333E-2</v>
      </c>
      <c r="J42" s="63">
        <f t="shared" si="24"/>
        <v>0.17037219693932348</v>
      </c>
      <c r="K42" s="23">
        <v>339451.45238095237</v>
      </c>
      <c r="L42" s="75">
        <f t="shared" si="19"/>
        <v>3.5472492540248979E-2</v>
      </c>
      <c r="M42" s="76">
        <f t="shared" si="25"/>
        <v>0.12302427665202509</v>
      </c>
      <c r="N42" s="28">
        <v>231885.42857142858</v>
      </c>
      <c r="O42" s="63">
        <f t="shared" si="20"/>
        <v>0.1269346512442675</v>
      </c>
      <c r="P42" s="63">
        <f t="shared" si="26"/>
        <v>0.20081197287539632</v>
      </c>
      <c r="Q42" s="23">
        <v>91845.815384615387</v>
      </c>
      <c r="R42" s="75">
        <f t="shared" si="27"/>
        <v>8.0527950530508097E-2</v>
      </c>
      <c r="S42" s="76">
        <f t="shared" si="28"/>
        <v>0.19474269768370833</v>
      </c>
      <c r="T42" s="28">
        <v>93174.56</v>
      </c>
      <c r="U42" s="63">
        <f t="shared" si="21"/>
        <v>6.2422319416297389E-2</v>
      </c>
      <c r="V42" s="63">
        <f t="shared" si="29"/>
        <v>0.17449391793945246</v>
      </c>
      <c r="W42" s="23">
        <v>209208.35714285713</v>
      </c>
      <c r="X42" s="75">
        <f t="shared" si="30"/>
        <v>2.2070730525695748E-2</v>
      </c>
      <c r="Y42" s="76">
        <f t="shared" si="31"/>
        <v>0.1541346012570437</v>
      </c>
    </row>
    <row r="43" spans="1:25" x14ac:dyDescent="0.2">
      <c r="A43" s="16" t="s">
        <v>74</v>
      </c>
      <c r="B43" s="5">
        <v>169165.11462029809</v>
      </c>
      <c r="C43" s="63">
        <f t="shared" si="16"/>
        <v>-4.1458509466599791E-2</v>
      </c>
      <c r="D43" s="63">
        <f t="shared" si="22"/>
        <v>0.10943058056220112</v>
      </c>
      <c r="E43" s="23">
        <v>189323.50270270271</v>
      </c>
      <c r="F43" s="75">
        <f t="shared" si="17"/>
        <v>-0.11061807204059992</v>
      </c>
      <c r="G43" s="76">
        <f t="shared" si="23"/>
        <v>6.1325944620321815E-2</v>
      </c>
      <c r="H43" s="28">
        <v>194985.32857142857</v>
      </c>
      <c r="I43" s="63">
        <f t="shared" si="18"/>
        <v>2.0903900782116125E-2</v>
      </c>
      <c r="J43" s="63">
        <f t="shared" si="24"/>
        <v>7.1973501218129954E-2</v>
      </c>
      <c r="K43" s="23">
        <v>323174.8275862069</v>
      </c>
      <c r="L43" s="75">
        <f t="shared" si="19"/>
        <v>-4.7949786871080757E-2</v>
      </c>
      <c r="M43" s="76">
        <f t="shared" si="25"/>
        <v>-4.5469164441069965E-2</v>
      </c>
      <c r="N43" s="28">
        <v>221366.38095238095</v>
      </c>
      <c r="O43" s="63">
        <f t="shared" si="20"/>
        <v>-4.5363124728673543E-2</v>
      </c>
      <c r="P43" s="63">
        <f t="shared" si="26"/>
        <v>0.13752899222392578</v>
      </c>
      <c r="Q43" s="23">
        <v>91168.043478260865</v>
      </c>
      <c r="R43" s="75">
        <f t="shared" si="27"/>
        <v>-7.3794533100530746E-3</v>
      </c>
      <c r="S43" s="76">
        <f t="shared" si="28"/>
        <v>0.20907112550679408</v>
      </c>
      <c r="T43" s="28">
        <v>92700.275862068971</v>
      </c>
      <c r="U43" s="63">
        <f t="shared" si="21"/>
        <v>-5.0902750485865011E-3</v>
      </c>
      <c r="V43" s="63">
        <f t="shared" si="29"/>
        <v>0.15308985527006058</v>
      </c>
      <c r="W43" s="23">
        <v>198522.46153846153</v>
      </c>
      <c r="X43" s="75">
        <f t="shared" si="30"/>
        <v>-5.1077766444572625E-2</v>
      </c>
      <c r="Y43" s="76">
        <f t="shared" si="31"/>
        <v>8.881822623616098E-2</v>
      </c>
    </row>
    <row r="44" spans="1:25" x14ac:dyDescent="0.2">
      <c r="A44" s="16" t="s">
        <v>75</v>
      </c>
      <c r="B44" s="5">
        <v>166316.35233160621</v>
      </c>
      <c r="C44" s="63">
        <f t="shared" si="16"/>
        <v>-1.684012862277251E-2</v>
      </c>
      <c r="D44" s="63">
        <f t="shared" si="22"/>
        <v>6.3723469568071289E-2</v>
      </c>
      <c r="E44" s="23">
        <v>194514.20765027322</v>
      </c>
      <c r="F44" s="75">
        <f t="shared" si="17"/>
        <v>2.741711870671204E-2</v>
      </c>
      <c r="G44" s="76">
        <f t="shared" si="23"/>
        <v>1.604813358458812E-2</v>
      </c>
      <c r="H44" s="28">
        <v>204864.66233766233</v>
      </c>
      <c r="I44" s="63">
        <f t="shared" si="18"/>
        <v>5.0667062176499522E-2</v>
      </c>
      <c r="J44" s="63">
        <f t="shared" si="24"/>
        <v>0.17809510539508899</v>
      </c>
      <c r="K44" s="23">
        <v>344852.9259259259</v>
      </c>
      <c r="L44" s="75">
        <f t="shared" si="19"/>
        <v>6.7078548479882372E-2</v>
      </c>
      <c r="M44" s="76">
        <f t="shared" si="25"/>
        <v>0.19410128589964537</v>
      </c>
      <c r="N44" s="28">
        <v>200871.87755102041</v>
      </c>
      <c r="O44" s="63">
        <f t="shared" si="20"/>
        <v>-9.2581824363696774E-2</v>
      </c>
      <c r="P44" s="63">
        <f t="shared" si="26"/>
        <v>5.8560644509638937E-2</v>
      </c>
      <c r="Q44" s="23">
        <v>88660.419354838712</v>
      </c>
      <c r="R44" s="75">
        <f t="shared" si="27"/>
        <v>-2.7505516491862614E-2</v>
      </c>
      <c r="S44" s="76">
        <f t="shared" si="28"/>
        <v>0.11704665633553502</v>
      </c>
      <c r="T44" s="28">
        <v>93319.40625</v>
      </c>
      <c r="U44" s="63">
        <f t="shared" si="21"/>
        <v>6.6788408359457208E-3</v>
      </c>
      <c r="V44" s="63">
        <f t="shared" si="29"/>
        <v>8.9604101139745707E-2</v>
      </c>
      <c r="W44" s="23">
        <v>197613.76</v>
      </c>
      <c r="X44" s="75">
        <f t="shared" si="30"/>
        <v>-4.5773235502899468E-3</v>
      </c>
      <c r="Y44" s="76">
        <f t="shared" si="31"/>
        <v>9.5566921948509798E-2</v>
      </c>
    </row>
    <row r="45" spans="1:25" x14ac:dyDescent="0.2">
      <c r="A45" s="16" t="s">
        <v>76</v>
      </c>
      <c r="B45" s="5">
        <v>165445.80416895228</v>
      </c>
      <c r="C45" s="63">
        <f t="shared" si="16"/>
        <v>-5.2342908586535675E-3</v>
      </c>
      <c r="D45" s="63">
        <f t="shared" si="22"/>
        <v>4.0812594120239964E-2</v>
      </c>
      <c r="E45" s="23">
        <v>189282.17199999999</v>
      </c>
      <c r="F45" s="75">
        <f t="shared" si="17"/>
        <v>-2.6897961405884407E-2</v>
      </c>
      <c r="G45" s="76">
        <f t="shared" si="23"/>
        <v>1.0156828131966167E-2</v>
      </c>
      <c r="H45" s="28">
        <v>186748.15853658537</v>
      </c>
      <c r="I45" s="63">
        <f t="shared" si="18"/>
        <v>-8.8431570356516387E-2</v>
      </c>
      <c r="J45" s="63">
        <f t="shared" si="24"/>
        <v>3.0949208316140675E-2</v>
      </c>
      <c r="K45" s="23">
        <v>353363.73170731706</v>
      </c>
      <c r="L45" s="75">
        <f t="shared" si="19"/>
        <v>2.4679523186702745E-2</v>
      </c>
      <c r="M45" s="76">
        <f t="shared" si="25"/>
        <v>7.7910910316762116E-2</v>
      </c>
      <c r="N45" s="28">
        <v>210104.375</v>
      </c>
      <c r="O45" s="63">
        <f t="shared" si="20"/>
        <v>4.5962120539419837E-2</v>
      </c>
      <c r="P45" s="63">
        <f t="shared" si="26"/>
        <v>2.1081410868321937E-2</v>
      </c>
      <c r="Q45" s="23">
        <v>87257.979166666672</v>
      </c>
      <c r="R45" s="75">
        <f t="shared" si="27"/>
        <v>-1.58181091221683E-2</v>
      </c>
      <c r="S45" s="76">
        <f t="shared" si="28"/>
        <v>2.6553958953531742E-2</v>
      </c>
      <c r="T45" s="28">
        <v>89681.925925925927</v>
      </c>
      <c r="U45" s="63">
        <f t="shared" si="21"/>
        <v>-3.8978819842995671E-2</v>
      </c>
      <c r="V45" s="63">
        <f t="shared" si="29"/>
        <v>2.2597581914449716E-2</v>
      </c>
      <c r="W45" s="23">
        <v>195086.70588235295</v>
      </c>
      <c r="X45" s="75">
        <f t="shared" si="30"/>
        <v>-1.2787844923587643E-2</v>
      </c>
      <c r="Y45" s="76">
        <f t="shared" si="31"/>
        <v>-4.6919469565579131E-2</v>
      </c>
    </row>
    <row r="46" spans="1:25" x14ac:dyDescent="0.2">
      <c r="A46" s="16" t="s">
        <v>77</v>
      </c>
      <c r="B46" s="5">
        <v>178721.17727118067</v>
      </c>
      <c r="C46" s="63">
        <f t="shared" si="16"/>
        <v>8.0240010732890221E-2</v>
      </c>
      <c r="D46" s="63">
        <f t="shared" si="22"/>
        <v>1.2689076207712979E-2</v>
      </c>
      <c r="E46" s="23">
        <v>213277.09134615384</v>
      </c>
      <c r="F46" s="75">
        <f t="shared" si="17"/>
        <v>0.12676798397132649</v>
      </c>
      <c r="G46" s="76">
        <f t="shared" si="23"/>
        <v>1.9083102898218574E-3</v>
      </c>
      <c r="H46" s="28">
        <v>210322.78225806452</v>
      </c>
      <c r="I46" s="63">
        <f t="shared" si="18"/>
        <v>0.12623751637615577</v>
      </c>
      <c r="J46" s="63">
        <f t="shared" si="24"/>
        <v>0.10120771856918465</v>
      </c>
      <c r="K46" s="23">
        <v>330547.15873015876</v>
      </c>
      <c r="L46" s="75">
        <f t="shared" si="19"/>
        <v>-6.4569651409660644E-2</v>
      </c>
      <c r="M46" s="76">
        <f t="shared" si="25"/>
        <v>-2.6231420099510072E-2</v>
      </c>
      <c r="N46" s="28">
        <v>215944.65454545454</v>
      </c>
      <c r="O46" s="63">
        <f t="shared" si="20"/>
        <v>2.7797039188044215E-2</v>
      </c>
      <c r="P46" s="63">
        <f t="shared" si="26"/>
        <v>-6.8744181659796455E-2</v>
      </c>
      <c r="Q46" s="23">
        <v>92101.126436781604</v>
      </c>
      <c r="R46" s="75">
        <f t="shared" si="27"/>
        <v>5.550377531508377E-2</v>
      </c>
      <c r="S46" s="76">
        <f t="shared" si="28"/>
        <v>2.7797788184151795E-3</v>
      </c>
      <c r="T46" s="28">
        <v>89686.473684210519</v>
      </c>
      <c r="U46" s="63">
        <f t="shared" si="21"/>
        <v>5.0709864196640808E-5</v>
      </c>
      <c r="V46" s="63">
        <f t="shared" si="29"/>
        <v>-3.7436037431134439E-2</v>
      </c>
      <c r="W46" s="23">
        <v>201980.23333333334</v>
      </c>
      <c r="X46" s="75">
        <f t="shared" si="30"/>
        <v>3.5335710958887878E-2</v>
      </c>
      <c r="Y46" s="76">
        <f t="shared" si="31"/>
        <v>-3.4549880837638325E-2</v>
      </c>
    </row>
    <row r="47" spans="1:25" x14ac:dyDescent="0.2">
      <c r="A47" s="16" t="s">
        <v>78</v>
      </c>
      <c r="B47" s="5">
        <v>175891.71061329416</v>
      </c>
      <c r="C47" s="63">
        <f t="shared" si="16"/>
        <v>-1.5831736904873051E-2</v>
      </c>
      <c r="D47" s="63">
        <f t="shared" si="22"/>
        <v>3.9763493839107156E-2</v>
      </c>
      <c r="E47" s="23">
        <v>202578.63239074551</v>
      </c>
      <c r="F47" s="75">
        <f t="shared" si="17"/>
        <v>-5.0162250844111855E-2</v>
      </c>
      <c r="G47" s="76">
        <f t="shared" si="23"/>
        <v>7.0013123034478708E-2</v>
      </c>
      <c r="H47" s="28">
        <v>208317.14545454545</v>
      </c>
      <c r="I47" s="63">
        <f t="shared" si="18"/>
        <v>-9.5359940658171771E-3</v>
      </c>
      <c r="J47" s="63">
        <f t="shared" si="24"/>
        <v>6.8373435995380927E-2</v>
      </c>
      <c r="K47" s="23">
        <v>340557.24615384615</v>
      </c>
      <c r="L47" s="75">
        <f t="shared" si="19"/>
        <v>3.0283386679657021E-2</v>
      </c>
      <c r="M47" s="76">
        <f t="shared" si="25"/>
        <v>5.378642481986784E-2</v>
      </c>
      <c r="N47" s="28">
        <v>223695.84782608695</v>
      </c>
      <c r="O47" s="63">
        <f t="shared" si="20"/>
        <v>3.5894351249156964E-2</v>
      </c>
      <c r="P47" s="63">
        <f t="shared" si="26"/>
        <v>1.0523128506162438E-2</v>
      </c>
      <c r="Q47" s="23">
        <v>89888.173913043473</v>
      </c>
      <c r="R47" s="75">
        <f t="shared" si="27"/>
        <v>-2.4027420829180746E-2</v>
      </c>
      <c r="S47" s="76">
        <f t="shared" si="28"/>
        <v>-1.4038576637027234E-2</v>
      </c>
      <c r="T47" s="28">
        <v>95945.255319148942</v>
      </c>
      <c r="U47" s="63">
        <f t="shared" si="21"/>
        <v>6.9785123417560602E-2</v>
      </c>
      <c r="V47" s="63">
        <f t="shared" si="29"/>
        <v>3.5005067966661141E-2</v>
      </c>
      <c r="W47" s="23">
        <v>185443.10526315789</v>
      </c>
      <c r="X47" s="75">
        <f t="shared" si="30"/>
        <v>-8.1874982503281846E-2</v>
      </c>
      <c r="Y47" s="76">
        <f t="shared" si="31"/>
        <v>-6.5883508465210405E-2</v>
      </c>
    </row>
    <row r="48" spans="1:25" x14ac:dyDescent="0.2">
      <c r="A48" s="16" t="s">
        <v>79</v>
      </c>
      <c r="B48" s="5">
        <v>176916.53651585322</v>
      </c>
      <c r="C48" s="63">
        <f t="shared" si="16"/>
        <v>5.8264593538019938E-3</v>
      </c>
      <c r="D48" s="63">
        <f t="shared" si="22"/>
        <v>6.3735068955288687E-2</v>
      </c>
      <c r="E48" s="23">
        <v>201472.55944055945</v>
      </c>
      <c r="F48" s="75">
        <f t="shared" si="17"/>
        <v>-5.4599684928892112E-3</v>
      </c>
      <c r="G48" s="76">
        <f t="shared" si="23"/>
        <v>3.5772974500644095E-2</v>
      </c>
      <c r="H48" s="28">
        <v>212886.54761904763</v>
      </c>
      <c r="I48" s="63">
        <f t="shared" si="18"/>
        <v>2.1934834766153433E-2</v>
      </c>
      <c r="J48" s="63">
        <f t="shared" si="24"/>
        <v>3.9156998526976183E-2</v>
      </c>
      <c r="K48" s="23">
        <v>356731.66666666669</v>
      </c>
      <c r="L48" s="75">
        <f t="shared" si="19"/>
        <v>4.7493984331532291E-2</v>
      </c>
      <c r="M48" s="76">
        <f t="shared" si="25"/>
        <v>3.4445816890915193E-2</v>
      </c>
      <c r="N48" s="28">
        <v>208762.53191489363</v>
      </c>
      <c r="O48" s="63">
        <f t="shared" si="20"/>
        <v>-6.6757233343031408E-2</v>
      </c>
      <c r="P48" s="63">
        <f t="shared" si="26"/>
        <v>3.9282026235200718E-2</v>
      </c>
      <c r="Q48" s="23">
        <v>91559.514285714293</v>
      </c>
      <c r="R48" s="75">
        <f t="shared" si="27"/>
        <v>1.859355129727791E-2</v>
      </c>
      <c r="S48" s="76">
        <f t="shared" si="28"/>
        <v>3.269886328049898E-2</v>
      </c>
      <c r="T48" s="28">
        <v>93651.666666666672</v>
      </c>
      <c r="U48" s="63">
        <f t="shared" si="21"/>
        <v>-2.3905180562112771E-2</v>
      </c>
      <c r="V48" s="63">
        <f t="shared" si="29"/>
        <v>3.5604643237501232E-3</v>
      </c>
      <c r="W48" s="23">
        <v>211563.03333333333</v>
      </c>
      <c r="X48" s="75">
        <f t="shared" si="30"/>
        <v>0.14085143814384082</v>
      </c>
      <c r="Y48" s="76">
        <f t="shared" si="31"/>
        <v>7.0588573049434E-2</v>
      </c>
    </row>
    <row r="49" spans="1:25" x14ac:dyDescent="0.2">
      <c r="A49" s="16" t="s">
        <v>80</v>
      </c>
      <c r="B49" s="5">
        <v>178318.28814432988</v>
      </c>
      <c r="C49" s="63">
        <f t="shared" si="16"/>
        <v>7.9232368894530669E-3</v>
      </c>
      <c r="D49" s="63">
        <f t="shared" si="22"/>
        <v>7.7804837904697166E-2</v>
      </c>
      <c r="E49" s="23">
        <v>224293.15175097276</v>
      </c>
      <c r="F49" s="75">
        <f t="shared" si="17"/>
        <v>0.11326898498624605</v>
      </c>
      <c r="G49" s="76">
        <f t="shared" si="23"/>
        <v>0.18496712807676774</v>
      </c>
      <c r="H49" s="28">
        <v>216264.98888888888</v>
      </c>
      <c r="I49" s="63">
        <f t="shared" si="18"/>
        <v>1.5869679449576291E-2</v>
      </c>
      <c r="J49" s="63">
        <f t="shared" si="24"/>
        <v>0.15805687501074317</v>
      </c>
      <c r="K49" s="23">
        <v>325940.93333333335</v>
      </c>
      <c r="L49" s="75">
        <f t="shared" si="19"/>
        <v>-8.6313428861095387E-2</v>
      </c>
      <c r="M49" s="76">
        <f t="shared" si="25"/>
        <v>-7.7605016908462443E-2</v>
      </c>
      <c r="N49" s="28">
        <v>226049.96296296295</v>
      </c>
      <c r="O49" s="63">
        <f t="shared" si="20"/>
        <v>8.2809069661585077E-2</v>
      </c>
      <c r="P49" s="63">
        <f t="shared" si="26"/>
        <v>7.5893650301013249E-2</v>
      </c>
      <c r="Q49" s="23">
        <v>100186.66666666667</v>
      </c>
      <c r="R49" s="75">
        <f t="shared" si="27"/>
        <v>9.4224531969786085E-2</v>
      </c>
      <c r="S49" s="76">
        <f t="shared" si="28"/>
        <v>0.14816624936162714</v>
      </c>
      <c r="T49" s="28">
        <v>97931.138888888891</v>
      </c>
      <c r="U49" s="63">
        <f t="shared" si="21"/>
        <v>4.5695633345790743E-2</v>
      </c>
      <c r="V49" s="63">
        <f t="shared" si="29"/>
        <v>9.1983004131473756E-2</v>
      </c>
      <c r="W49" s="23">
        <v>191877.35294117648</v>
      </c>
      <c r="X49" s="75">
        <f t="shared" si="30"/>
        <v>-9.3048771715900869E-2</v>
      </c>
      <c r="Y49" s="76">
        <f t="shared" si="31"/>
        <v>-1.6450905389277959E-2</v>
      </c>
    </row>
    <row r="50" spans="1:25" x14ac:dyDescent="0.2">
      <c r="A50" s="16" t="s">
        <v>81</v>
      </c>
      <c r="B50" s="5">
        <v>200794.92627267409</v>
      </c>
      <c r="C50" s="63">
        <f t="shared" si="16"/>
        <v>0.12604785724586876</v>
      </c>
      <c r="D50" s="63">
        <f t="shared" si="22"/>
        <v>0.12350942030781309</v>
      </c>
      <c r="E50" s="23">
        <v>239357.71638655462</v>
      </c>
      <c r="F50" s="75">
        <f t="shared" si="17"/>
        <v>6.7164621469618879E-2</v>
      </c>
      <c r="G50" s="76">
        <f t="shared" si="23"/>
        <v>0.12228516844348403</v>
      </c>
      <c r="H50" s="28">
        <v>220990.19277108434</v>
      </c>
      <c r="I50" s="63">
        <f t="shared" si="18"/>
        <v>2.1849139365887504E-2</v>
      </c>
      <c r="J50" s="63">
        <f t="shared" si="24"/>
        <v>5.0719234495153254E-2</v>
      </c>
      <c r="K50" s="23">
        <v>379958.42857142858</v>
      </c>
      <c r="L50" s="75">
        <f t="shared" si="19"/>
        <v>0.16572786573833787</v>
      </c>
      <c r="M50" s="76">
        <f t="shared" si="25"/>
        <v>0.14948326898676068</v>
      </c>
      <c r="N50" s="28">
        <v>234966.0153846154</v>
      </c>
      <c r="O50" s="63">
        <f t="shared" si="20"/>
        <v>3.9442839559824749E-2</v>
      </c>
      <c r="P50" s="63">
        <f t="shared" si="26"/>
        <v>8.8084425517266141E-2</v>
      </c>
      <c r="Q50" s="23">
        <v>103922.90140845071</v>
      </c>
      <c r="R50" s="75">
        <f t="shared" si="27"/>
        <v>3.7292734313787879E-2</v>
      </c>
      <c r="S50" s="76">
        <f t="shared" si="28"/>
        <v>0.12835646456271732</v>
      </c>
      <c r="T50" s="28">
        <v>110255.38235294117</v>
      </c>
      <c r="U50" s="63">
        <f t="shared" si="21"/>
        <v>0.12584601388160288</v>
      </c>
      <c r="V50" s="63">
        <f t="shared" si="29"/>
        <v>0.22934237264310964</v>
      </c>
      <c r="W50" s="23">
        <v>230705.80769230769</v>
      </c>
      <c r="X50" s="75">
        <f t="shared" si="30"/>
        <v>0.20236080056323691</v>
      </c>
      <c r="Y50" s="76">
        <f t="shared" si="31"/>
        <v>0.14221973053951165</v>
      </c>
    </row>
    <row r="51" spans="1:25" x14ac:dyDescent="0.2">
      <c r="A51" s="16" t="s">
        <v>82</v>
      </c>
      <c r="B51" s="5">
        <v>199112.42020452433</v>
      </c>
      <c r="C51" s="63">
        <f t="shared" si="16"/>
        <v>-8.3792260062635071E-3</v>
      </c>
      <c r="D51" s="63">
        <f t="shared" si="22"/>
        <v>0.1320170774976539</v>
      </c>
      <c r="E51" s="23">
        <v>234624.62237762238</v>
      </c>
      <c r="F51" s="75">
        <f t="shared" si="17"/>
        <v>-1.9774144240616187E-2</v>
      </c>
      <c r="G51" s="76">
        <f t="shared" si="23"/>
        <v>0.1581903757996781</v>
      </c>
      <c r="H51" s="28">
        <v>215557.69677419355</v>
      </c>
      <c r="I51" s="63">
        <f t="shared" si="18"/>
        <v>-2.4582520738909541E-2</v>
      </c>
      <c r="J51" s="63">
        <f t="shared" si="24"/>
        <v>3.4757347043371301E-2</v>
      </c>
      <c r="K51" s="23">
        <v>392271.375</v>
      </c>
      <c r="L51" s="75">
        <f t="shared" si="19"/>
        <v>3.2406035773086428E-2</v>
      </c>
      <c r="M51" s="76">
        <f t="shared" si="25"/>
        <v>0.15185150053389873</v>
      </c>
      <c r="N51" s="28">
        <v>243138.96153846153</v>
      </c>
      <c r="O51" s="63">
        <f t="shared" si="20"/>
        <v>3.4783524504460095E-2</v>
      </c>
      <c r="P51" s="63">
        <f t="shared" si="26"/>
        <v>8.6917633480129153E-2</v>
      </c>
      <c r="Q51" s="23">
        <v>104887.8313253012</v>
      </c>
      <c r="R51" s="75">
        <f t="shared" si="27"/>
        <v>9.2850555919143929E-3</v>
      </c>
      <c r="S51" s="76">
        <f t="shared" si="28"/>
        <v>0.16687019837301609</v>
      </c>
      <c r="T51" s="28">
        <v>115397.28571428571</v>
      </c>
      <c r="U51" s="63">
        <f t="shared" si="21"/>
        <v>4.663630247895445E-2</v>
      </c>
      <c r="V51" s="63">
        <f t="shared" si="29"/>
        <v>0.2027409310698296</v>
      </c>
      <c r="W51" s="23">
        <v>216351.90909090909</v>
      </c>
      <c r="X51" s="75">
        <f t="shared" si="30"/>
        <v>-6.2217326668006501E-2</v>
      </c>
      <c r="Y51" s="76">
        <f t="shared" si="31"/>
        <v>0.1666754004355635</v>
      </c>
    </row>
    <row r="52" spans="1:25" x14ac:dyDescent="0.2">
      <c r="A52" s="16" t="s">
        <v>83</v>
      </c>
      <c r="B52" s="5">
        <v>196920.18361866398</v>
      </c>
      <c r="C52" s="63">
        <f t="shared" si="16"/>
        <v>-1.101004439405906E-2</v>
      </c>
      <c r="D52" s="63">
        <f t="shared" si="22"/>
        <v>0.11306827217374482</v>
      </c>
      <c r="E52" s="23">
        <v>229646.95127610207</v>
      </c>
      <c r="F52" s="75">
        <f t="shared" si="17"/>
        <v>-2.1215467716380054E-2</v>
      </c>
      <c r="G52" s="76">
        <f t="shared" si="23"/>
        <v>0.13984232847280098</v>
      </c>
      <c r="H52" s="28">
        <v>230124.75510204083</v>
      </c>
      <c r="I52" s="63">
        <f t="shared" si="18"/>
        <v>6.7578465282577715E-2</v>
      </c>
      <c r="J52" s="63">
        <f t="shared" si="24"/>
        <v>8.0973681408185172E-2</v>
      </c>
      <c r="K52" s="23">
        <v>428598.10606060608</v>
      </c>
      <c r="L52" s="75">
        <f t="shared" si="19"/>
        <v>9.2606122637946875E-2</v>
      </c>
      <c r="M52" s="76">
        <f t="shared" si="25"/>
        <v>0.20145797558558787</v>
      </c>
      <c r="N52" s="28">
        <v>246038.25</v>
      </c>
      <c r="O52" s="63">
        <f t="shared" si="20"/>
        <v>1.1924409165825267E-2</v>
      </c>
      <c r="P52" s="63">
        <f t="shared" si="26"/>
        <v>0.1785555949297577</v>
      </c>
      <c r="Q52" s="23">
        <v>107826.74626865672</v>
      </c>
      <c r="R52" s="75">
        <f t="shared" si="27"/>
        <v>2.8019598710556926E-2</v>
      </c>
      <c r="S52" s="76">
        <f t="shared" si="28"/>
        <v>0.17766839535845524</v>
      </c>
      <c r="T52" s="28">
        <v>112989.91666666667</v>
      </c>
      <c r="U52" s="63">
        <f t="shared" si="21"/>
        <v>-2.0861574279827377E-2</v>
      </c>
      <c r="V52" s="63">
        <f t="shared" si="29"/>
        <v>0.20649125304764104</v>
      </c>
      <c r="W52" s="23">
        <v>235996.16129032258</v>
      </c>
      <c r="X52" s="75">
        <f t="shared" si="30"/>
        <v>9.0797683653252026E-2</v>
      </c>
      <c r="Y52" s="76">
        <f t="shared" si="31"/>
        <v>0.11548864455206131</v>
      </c>
    </row>
    <row r="53" spans="1:25" x14ac:dyDescent="0.2">
      <c r="A53" s="16" t="s">
        <v>84</v>
      </c>
      <c r="B53" s="80">
        <v>207669.4985473562</v>
      </c>
      <c r="C53" s="63">
        <f t="shared" si="16"/>
        <v>5.4587166897570372E-2</v>
      </c>
      <c r="D53" s="63">
        <f t="shared" si="22"/>
        <v>0.16460011313741196</v>
      </c>
      <c r="E53" s="74">
        <v>241667.13513513515</v>
      </c>
      <c r="F53" s="75">
        <f t="shared" si="17"/>
        <v>5.234201365286717E-2</v>
      </c>
      <c r="G53" s="76">
        <f t="shared" si="23"/>
        <v>7.746105152355387E-2</v>
      </c>
      <c r="H53" s="80">
        <v>233580.38709677418</v>
      </c>
      <c r="I53" s="63">
        <f t="shared" si="18"/>
        <v>1.501634186726708E-2</v>
      </c>
      <c r="J53" s="63">
        <f t="shared" si="24"/>
        <v>8.0065656012316744E-2</v>
      </c>
      <c r="K53" s="74">
        <v>360680.85416666669</v>
      </c>
      <c r="L53" s="75">
        <f t="shared" si="19"/>
        <v>-0.15846372378588047</v>
      </c>
      <c r="M53" s="76">
        <f t="shared" si="25"/>
        <v>0.10658348578085919</v>
      </c>
      <c r="N53" s="80">
        <v>274659.05555555556</v>
      </c>
      <c r="O53" s="63">
        <f t="shared" si="20"/>
        <v>0.11632665065515457</v>
      </c>
      <c r="P53" s="63">
        <f t="shared" si="26"/>
        <v>0.21503694119408889</v>
      </c>
      <c r="Q53" s="74">
        <v>116790.64102564103</v>
      </c>
      <c r="R53" s="75">
        <f t="shared" si="27"/>
        <v>8.313238660332245E-2</v>
      </c>
      <c r="S53" s="76">
        <f t="shared" si="28"/>
        <v>0.16573038021334541</v>
      </c>
      <c r="T53" s="80">
        <v>121466.63636363637</v>
      </c>
      <c r="U53" s="63">
        <f t="shared" si="21"/>
        <v>7.5021912990492767E-2</v>
      </c>
      <c r="V53" s="63">
        <f t="shared" si="29"/>
        <v>0.24032700672919249</v>
      </c>
      <c r="W53" s="74">
        <v>250444.5</v>
      </c>
      <c r="X53" s="75">
        <f t="shared" si="30"/>
        <v>6.1222770025920248E-2</v>
      </c>
      <c r="Y53" s="76">
        <f t="shared" si="31"/>
        <v>0.30523220255586048</v>
      </c>
    </row>
    <row r="54" spans="1:25" x14ac:dyDescent="0.2">
      <c r="A54" s="16" t="s">
        <v>85</v>
      </c>
      <c r="B54" s="80">
        <v>227912.41812059993</v>
      </c>
      <c r="C54" s="63">
        <f t="shared" si="16"/>
        <v>9.7476614114458515E-2</v>
      </c>
      <c r="D54" s="63">
        <f t="shared" si="22"/>
        <v>0.13505068256107733</v>
      </c>
      <c r="E54" s="74">
        <v>286733.13140311802</v>
      </c>
      <c r="F54" s="75">
        <f t="shared" si="17"/>
        <v>0.18647962306824595</v>
      </c>
      <c r="G54" s="76">
        <f t="shared" si="23"/>
        <v>0.19792725186287163</v>
      </c>
      <c r="H54" s="80">
        <v>250365.99290780141</v>
      </c>
      <c r="I54" s="63">
        <f t="shared" si="18"/>
        <v>7.1862222764759842E-2</v>
      </c>
      <c r="J54" s="63">
        <f t="shared" si="24"/>
        <v>0.13292807146037644</v>
      </c>
      <c r="K54" s="74">
        <v>393761.3495145631</v>
      </c>
      <c r="L54" s="75">
        <f t="shared" si="19"/>
        <v>9.1716804387433015E-2</v>
      </c>
      <c r="M54" s="76">
        <f t="shared" si="25"/>
        <v>3.632745033458229E-2</v>
      </c>
      <c r="N54" s="80">
        <v>269952.62745098042</v>
      </c>
      <c r="O54" s="63">
        <f t="shared" si="20"/>
        <v>-1.7135528610390804E-2</v>
      </c>
      <c r="P54" s="63">
        <f t="shared" si="26"/>
        <v>0.14890073361926626</v>
      </c>
      <c r="Q54" s="74">
        <v>126426.72941176471</v>
      </c>
      <c r="R54" s="75">
        <f t="shared" si="27"/>
        <v>8.2507367897810546E-2</v>
      </c>
      <c r="S54" s="76">
        <f t="shared" si="28"/>
        <v>0.21654349232289682</v>
      </c>
      <c r="T54" s="80">
        <v>128525.94736842105</v>
      </c>
      <c r="U54" s="63">
        <f t="shared" si="21"/>
        <v>5.8117284022347837E-2</v>
      </c>
      <c r="V54" s="63">
        <f t="shared" si="29"/>
        <v>0.16571132062282024</v>
      </c>
      <c r="W54" s="74">
        <v>259397.16</v>
      </c>
      <c r="X54" s="75">
        <f t="shared" si="30"/>
        <v>3.5747081688757509E-2</v>
      </c>
      <c r="Y54" s="76">
        <f t="shared" si="31"/>
        <v>0.12436337253355134</v>
      </c>
    </row>
    <row r="55" spans="1:25" x14ac:dyDescent="0.2">
      <c r="A55" s="16" t="s">
        <v>86</v>
      </c>
      <c r="B55" s="78">
        <v>221996.89380837081</v>
      </c>
      <c r="C55" s="63">
        <f>B55/B54-1</f>
        <v>-2.5955252289495356E-2</v>
      </c>
      <c r="D55" s="63">
        <f>B55/B51-1</f>
        <v>0.11493242651734126</v>
      </c>
      <c r="E55" s="79">
        <v>271617.9490291262</v>
      </c>
      <c r="F55" s="75">
        <f>E55/E54-1</f>
        <v>-5.2715158168245901E-2</v>
      </c>
      <c r="G55" s="76">
        <f>E55/E51-1</f>
        <v>0.15767026613244361</v>
      </c>
      <c r="H55" s="78">
        <v>247156.79577464788</v>
      </c>
      <c r="I55" s="63">
        <f>H55/H54-1</f>
        <v>-1.2818023310119941E-2</v>
      </c>
      <c r="J55" s="63">
        <f>H55/H51-1</f>
        <v>0.14659230207657958</v>
      </c>
      <c r="K55" s="79">
        <v>367174.08695652173</v>
      </c>
      <c r="L55" s="75">
        <f>K55/K54-1</f>
        <v>-6.7521260252736082E-2</v>
      </c>
      <c r="M55" s="76">
        <f>K55/K51-1</f>
        <v>-6.3979402125577622E-2</v>
      </c>
      <c r="N55" s="78">
        <v>270025.05454545456</v>
      </c>
      <c r="O55" s="63">
        <f>N55/N54-1</f>
        <v>2.6829557155272354E-4</v>
      </c>
      <c r="P55" s="63">
        <f>N55/N51-1</f>
        <v>0.11057912247741508</v>
      </c>
      <c r="Q55" s="79">
        <v>126342.05882352941</v>
      </c>
      <c r="R55" s="75">
        <f>Q55/Q54-1</f>
        <v>-6.6972062497583362E-4</v>
      </c>
      <c r="S55" s="76">
        <f>Q55/Q51-1</f>
        <v>0.20454448554370086</v>
      </c>
      <c r="T55" s="78">
        <v>126121.53125</v>
      </c>
      <c r="U55" s="63">
        <f>T55/T54-1</f>
        <v>-1.8707631942433967E-2</v>
      </c>
      <c r="V55" s="63">
        <f>T55/T51-1</f>
        <v>9.2933256352897731E-2</v>
      </c>
      <c r="W55" s="79">
        <v>267469.1724137931</v>
      </c>
      <c r="X55" s="75">
        <f>W55/W54-1</f>
        <v>3.11183530837158E-2</v>
      </c>
      <c r="Y55" s="76">
        <f>W55/W51-1</f>
        <v>0.23626906523577285</v>
      </c>
    </row>
    <row r="56" spans="1:25" x14ac:dyDescent="0.2">
      <c r="A56" s="16" t="s">
        <v>87</v>
      </c>
      <c r="B56" s="80">
        <v>215168.3</v>
      </c>
      <c r="C56" s="63">
        <f t="shared" si="16"/>
        <v>-3.0759861956741186E-2</v>
      </c>
      <c r="D56" s="63">
        <f t="shared" si="22"/>
        <v>9.2667577523051214E-2</v>
      </c>
      <c r="E56" s="74">
        <v>256479.85344827586</v>
      </c>
      <c r="F56" s="75">
        <f t="shared" si="17"/>
        <v>-5.5733045754008947E-2</v>
      </c>
      <c r="G56" s="76">
        <f t="shared" si="23"/>
        <v>0.11684414717055347</v>
      </c>
      <c r="H56" s="80">
        <v>245381.96039603959</v>
      </c>
      <c r="I56" s="63">
        <f t="shared" si="18"/>
        <v>-7.1810098243324516E-3</v>
      </c>
      <c r="J56" s="63">
        <f t="shared" si="24"/>
        <v>6.6299713332594212E-2</v>
      </c>
      <c r="K56" s="74">
        <v>447019.57894736843</v>
      </c>
      <c r="L56" s="75">
        <f t="shared" si="19"/>
        <v>0.21745949626423799</v>
      </c>
      <c r="M56" s="76">
        <f t="shared" si="25"/>
        <v>4.298076129192574E-2</v>
      </c>
      <c r="N56" s="80">
        <v>252859.70270270269</v>
      </c>
      <c r="O56" s="63">
        <f t="shared" si="20"/>
        <v>-6.3569478290253834E-2</v>
      </c>
      <c r="P56" s="63">
        <f t="shared" si="26"/>
        <v>2.7725171605238907E-2</v>
      </c>
      <c r="Q56" s="74">
        <v>123545.59701492537</v>
      </c>
      <c r="R56" s="75">
        <f t="shared" si="27"/>
        <v>-2.2134052861288667E-2</v>
      </c>
      <c r="S56" s="76">
        <f t="shared" si="28"/>
        <v>0.14577877280191887</v>
      </c>
      <c r="T56" s="80">
        <v>125186.75757575757</v>
      </c>
      <c r="U56" s="63">
        <f t="shared" si="21"/>
        <v>-7.4116898595967262E-3</v>
      </c>
      <c r="V56" s="63">
        <f t="shared" si="29"/>
        <v>0.10794627758752129</v>
      </c>
      <c r="W56" s="74">
        <v>247838.92857142858</v>
      </c>
      <c r="X56" s="75">
        <f t="shared" si="30"/>
        <v>-7.3392547130609831E-2</v>
      </c>
      <c r="Y56" s="76">
        <f t="shared" si="31"/>
        <v>5.0182033539676985E-2</v>
      </c>
    </row>
    <row r="57" spans="1:25" x14ac:dyDescent="0.2">
      <c r="A57" s="16" t="s">
        <v>88</v>
      </c>
      <c r="B57" s="1">
        <v>210123.45330012453</v>
      </c>
      <c r="C57" s="63">
        <f t="shared" si="16"/>
        <v>-2.34460499054715E-2</v>
      </c>
      <c r="D57" s="63">
        <f t="shared" si="22"/>
        <v>1.1816635422792876E-2</v>
      </c>
      <c r="E57" s="23">
        <v>249665.37037037036</v>
      </c>
      <c r="F57" s="75">
        <f t="shared" si="17"/>
        <v>-2.6569272347466311E-2</v>
      </c>
      <c r="G57" s="76">
        <f t="shared" si="23"/>
        <v>3.3096081644542918E-2</v>
      </c>
      <c r="H57" s="28">
        <v>255569.21739130435</v>
      </c>
      <c r="I57" s="63">
        <f t="shared" si="18"/>
        <v>4.1515916568694911E-2</v>
      </c>
      <c r="J57" s="63">
        <f t="shared" si="24"/>
        <v>9.4138170451014913E-2</v>
      </c>
      <c r="K57" s="23">
        <v>410630.74358974356</v>
      </c>
      <c r="L57" s="75">
        <f t="shared" si="19"/>
        <v>-8.1403224984714195E-2</v>
      </c>
      <c r="M57" s="76">
        <f t="shared" si="25"/>
        <v>0.1384877762322132</v>
      </c>
      <c r="N57" s="28">
        <v>260078.07692307694</v>
      </c>
      <c r="O57" s="63">
        <f t="shared" si="20"/>
        <v>2.8546953679136289E-2</v>
      </c>
      <c r="P57" s="63">
        <f t="shared" si="26"/>
        <v>-5.3087558329309559E-2</v>
      </c>
      <c r="Q57" s="23">
        <v>127213.26666666666</v>
      </c>
      <c r="R57" s="75">
        <f t="shared" si="27"/>
        <v>2.9686769422452297E-2</v>
      </c>
      <c r="S57" s="76">
        <f t="shared" si="28"/>
        <v>8.9241959368451251E-2</v>
      </c>
      <c r="T57" s="28">
        <v>127391.26923076923</v>
      </c>
      <c r="U57" s="63">
        <f t="shared" si="21"/>
        <v>1.7609783156797398E-2</v>
      </c>
      <c r="V57" s="63">
        <f t="shared" si="29"/>
        <v>4.877580415906313E-2</v>
      </c>
      <c r="W57" s="23">
        <v>253953.78571428571</v>
      </c>
      <c r="X57" s="75">
        <f t="shared" si="30"/>
        <v>2.4672706495722174E-2</v>
      </c>
      <c r="Y57" s="76">
        <f t="shared" si="31"/>
        <v>1.4012229113778529E-2</v>
      </c>
    </row>
    <row r="58" spans="1:25" x14ac:dyDescent="0.2">
      <c r="A58" s="16" t="s">
        <v>89</v>
      </c>
      <c r="B58" s="78">
        <v>234242.451</v>
      </c>
      <c r="C58" s="63">
        <f>B58/B57-1</f>
        <v>0.11478489107746448</v>
      </c>
      <c r="D58" s="63">
        <f>B58/B54-1</f>
        <v>2.7773970947254423E-2</v>
      </c>
      <c r="E58" s="79">
        <v>265603.19927536231</v>
      </c>
      <c r="F58" s="75">
        <f>E58/E57-1</f>
        <v>6.38367623084799E-2</v>
      </c>
      <c r="G58" s="76">
        <f>E58/E54-1</f>
        <v>-7.3691979801417395E-2</v>
      </c>
      <c r="H58" s="78">
        <v>260250.73958333334</v>
      </c>
      <c r="I58" s="63">
        <f>H58/H57-1</f>
        <v>1.8318020612243968E-2</v>
      </c>
      <c r="J58" s="63">
        <f>H58/H54-1</f>
        <v>3.9481187363860748E-2</v>
      </c>
      <c r="K58" s="79">
        <v>476157.375</v>
      </c>
      <c r="L58" s="75">
        <f>K58/K57-1</f>
        <v>0.15957556133625328</v>
      </c>
      <c r="M58" s="76">
        <f>K58/K54-1</f>
        <v>0.20925371570118889</v>
      </c>
      <c r="N58" s="78">
        <v>282447.13888888888</v>
      </c>
      <c r="O58" s="63">
        <f>N58/N57-1</f>
        <v>8.6009025560535912E-2</v>
      </c>
      <c r="P58" s="63">
        <f>N58/N54-1</f>
        <v>4.6284089011792595E-2</v>
      </c>
      <c r="Q58" s="79">
        <v>121628.58536585367</v>
      </c>
      <c r="R58" s="75">
        <f>Q58/Q57-1</f>
        <v>-4.3900148523395632E-2</v>
      </c>
      <c r="S58" s="76">
        <f>Q58/Q54-1</f>
        <v>-3.7951974778084763E-2</v>
      </c>
      <c r="T58" s="78">
        <v>130597.68421052632</v>
      </c>
      <c r="U58" s="63">
        <f>T58/T57-1</f>
        <v>2.5169817359686375E-2</v>
      </c>
      <c r="V58" s="63">
        <f>T58/T54-1</f>
        <v>1.611921082492862E-2</v>
      </c>
      <c r="W58" s="79">
        <v>275691.28000000003</v>
      </c>
      <c r="X58" s="75">
        <f>W58/W57-1</f>
        <v>8.5596260061940432E-2</v>
      </c>
      <c r="Y58" s="76">
        <f>W58/W54-1</f>
        <v>6.2815336914251674E-2</v>
      </c>
    </row>
    <row r="59" spans="1:25" x14ac:dyDescent="0.2">
      <c r="A59" s="16" t="s">
        <v>90</v>
      </c>
      <c r="B59" s="1">
        <v>219345.22919818456</v>
      </c>
      <c r="C59" s="63">
        <f t="shared" si="16"/>
        <v>-6.3597446740409347E-2</v>
      </c>
      <c r="D59" s="63">
        <f t="shared" si="22"/>
        <v>-1.1944602308152863E-2</v>
      </c>
      <c r="E59" s="23">
        <v>239049.48704663213</v>
      </c>
      <c r="F59" s="75">
        <f t="shared" si="17"/>
        <v>-9.9975121915609089E-2</v>
      </c>
      <c r="G59" s="76">
        <f t="shared" si="23"/>
        <v>-0.11990541162285884</v>
      </c>
      <c r="H59" s="28">
        <v>252085.10714285713</v>
      </c>
      <c r="I59" s="63">
        <f t="shared" si="18"/>
        <v>-3.1376020116406056E-2</v>
      </c>
      <c r="J59" s="63">
        <f t="shared" si="24"/>
        <v>1.9940019665503295E-2</v>
      </c>
      <c r="K59" s="23">
        <v>443637.28947368421</v>
      </c>
      <c r="L59" s="75">
        <f t="shared" si="19"/>
        <v>-6.8296927095407911E-2</v>
      </c>
      <c r="M59" s="76">
        <f t="shared" si="25"/>
        <v>0.20824781822421135</v>
      </c>
      <c r="N59" s="28">
        <v>253979.32258064515</v>
      </c>
      <c r="O59" s="63">
        <f t="shared" si="20"/>
        <v>-0.10078989088093615</v>
      </c>
      <c r="P59" s="63">
        <f t="shared" si="26"/>
        <v>-5.9423122761033897E-2</v>
      </c>
      <c r="Q59" s="23">
        <v>114549.21052631579</v>
      </c>
      <c r="R59" s="75">
        <f t="shared" si="27"/>
        <v>-5.8204860463051622E-2</v>
      </c>
      <c r="S59" s="76">
        <f t="shared" si="28"/>
        <v>-9.3340637369899948E-2</v>
      </c>
      <c r="T59" s="28">
        <v>117153.84615384616</v>
      </c>
      <c r="U59" s="63">
        <f t="shared" si="21"/>
        <v>-0.10294086099573097</v>
      </c>
      <c r="V59" s="63">
        <f t="shared" si="29"/>
        <v>-7.1103522192241364E-2</v>
      </c>
      <c r="W59" s="23">
        <v>251011.25</v>
      </c>
      <c r="X59" s="75">
        <f t="shared" si="30"/>
        <v>-8.9520531806446813E-2</v>
      </c>
      <c r="Y59" s="76">
        <f t="shared" si="31"/>
        <v>-6.1532034758501331E-2</v>
      </c>
    </row>
    <row r="60" spans="1:25" x14ac:dyDescent="0.2">
      <c r="A60" s="16" t="s">
        <v>91</v>
      </c>
      <c r="B60" s="1">
        <v>193354.36969696969</v>
      </c>
      <c r="C60" s="63">
        <f t="shared" si="16"/>
        <v>-0.11849293279012418</v>
      </c>
      <c r="D60" s="63">
        <f t="shared" si="22"/>
        <v>-0.10138078101202774</v>
      </c>
      <c r="E60" s="23">
        <v>221472.47826086957</v>
      </c>
      <c r="F60" s="75">
        <f t="shared" si="17"/>
        <v>-7.3528745043212607E-2</v>
      </c>
      <c r="G60" s="76">
        <f t="shared" si="23"/>
        <v>-0.13649171549634487</v>
      </c>
      <c r="H60" s="28">
        <v>228261.13157894736</v>
      </c>
      <c r="I60" s="63">
        <f t="shared" si="18"/>
        <v>-9.4507667802876894E-2</v>
      </c>
      <c r="J60" s="63">
        <f t="shared" si="24"/>
        <v>-6.9772157616883046E-2</v>
      </c>
      <c r="K60" s="23">
        <v>379000</v>
      </c>
      <c r="L60" s="75">
        <f t="shared" si="19"/>
        <v>-0.14569850417751773</v>
      </c>
      <c r="M60" s="76">
        <f t="shared" si="25"/>
        <v>-0.15216241558711896</v>
      </c>
      <c r="N60" s="28">
        <v>239982.0588235294</v>
      </c>
      <c r="O60" s="63">
        <f t="shared" si="20"/>
        <v>-5.5111824123679432E-2</v>
      </c>
      <c r="P60" s="63">
        <f t="shared" si="26"/>
        <v>-5.0928019536248703E-2</v>
      </c>
      <c r="Q60" s="23">
        <v>108338.28571428571</v>
      </c>
      <c r="R60" s="75">
        <f t="shared" si="27"/>
        <v>-5.4220581560474601E-2</v>
      </c>
      <c r="S60" s="76">
        <f t="shared" si="28"/>
        <v>-0.1230906780012766</v>
      </c>
      <c r="T60" s="28">
        <v>114566.7</v>
      </c>
      <c r="U60" s="63">
        <f t="shared" si="21"/>
        <v>-2.2083322390019755E-2</v>
      </c>
      <c r="V60" s="63">
        <f t="shared" si="29"/>
        <v>-8.4833713896062646E-2</v>
      </c>
      <c r="W60" s="23">
        <v>245908.63157894736</v>
      </c>
      <c r="X60" s="75">
        <f t="shared" si="30"/>
        <v>-2.0328245929426059E-2</v>
      </c>
      <c r="Y60" s="76">
        <f t="shared" si="31"/>
        <v>-7.7885141111917466E-3</v>
      </c>
    </row>
    <row r="61" spans="1:25" x14ac:dyDescent="0.2">
      <c r="A61" s="16" t="s">
        <v>92</v>
      </c>
      <c r="B61" s="1">
        <v>195895.33863080686</v>
      </c>
      <c r="C61" s="63">
        <f t="shared" si="16"/>
        <v>1.3141512849280002E-2</v>
      </c>
      <c r="D61" s="63">
        <f t="shared" si="22"/>
        <v>-6.7713120291219009E-2</v>
      </c>
      <c r="E61" s="23">
        <v>222261.20161290321</v>
      </c>
      <c r="F61" s="75">
        <f t="shared" si="17"/>
        <v>3.5612702681036001E-3</v>
      </c>
      <c r="G61" s="76">
        <f t="shared" si="23"/>
        <v>-0.10976359563528559</v>
      </c>
      <c r="H61" s="28">
        <v>204781.53333333333</v>
      </c>
      <c r="I61" s="63">
        <f t="shared" si="18"/>
        <v>-0.10286288376474328</v>
      </c>
      <c r="J61" s="63">
        <f t="shared" si="24"/>
        <v>-0.19872379223280845</v>
      </c>
      <c r="K61" s="23">
        <v>417291.85</v>
      </c>
      <c r="L61" s="75">
        <f t="shared" si="19"/>
        <v>0.10103390501319254</v>
      </c>
      <c r="M61" s="76">
        <f t="shared" si="25"/>
        <v>1.6221645637208848E-2</v>
      </c>
      <c r="N61" s="28">
        <v>222088.46153846153</v>
      </c>
      <c r="O61" s="63">
        <f t="shared" si="20"/>
        <v>-7.4562229246586731E-2</v>
      </c>
      <c r="P61" s="63">
        <f t="shared" si="26"/>
        <v>-0.14607004109712618</v>
      </c>
      <c r="Q61" s="23">
        <v>104417.73333333334</v>
      </c>
      <c r="R61" s="75">
        <f t="shared" si="27"/>
        <v>-3.618805997440111E-2</v>
      </c>
      <c r="S61" s="76">
        <f t="shared" si="28"/>
        <v>-0.17919147845691141</v>
      </c>
      <c r="T61" s="28" t="s">
        <v>93</v>
      </c>
      <c r="U61" s="63" t="s">
        <v>44</v>
      </c>
      <c r="V61" s="63" t="s">
        <v>44</v>
      </c>
      <c r="W61" s="23">
        <v>206478.77777777778</v>
      </c>
      <c r="X61" s="75">
        <f t="shared" si="30"/>
        <v>-0.16034351274290626</v>
      </c>
      <c r="Y61" s="76">
        <f t="shared" si="31"/>
        <v>-0.18694349368715601</v>
      </c>
    </row>
    <row r="62" spans="1:25" x14ac:dyDescent="0.2">
      <c r="A62" s="16" t="s">
        <v>94</v>
      </c>
      <c r="B62" s="1">
        <v>207890.38761061948</v>
      </c>
      <c r="C62" s="63">
        <f t="shared" si="16"/>
        <v>6.1231926515714852E-2</v>
      </c>
      <c r="D62" s="63">
        <f t="shared" si="22"/>
        <v>-0.11249909346867504</v>
      </c>
      <c r="E62" s="23">
        <v>221574</v>
      </c>
      <c r="F62" s="75">
        <f t="shared" si="17"/>
        <v>-3.0918649225161188E-3</v>
      </c>
      <c r="G62" s="76">
        <f t="shared" si="23"/>
        <v>-0.16577059084937951</v>
      </c>
      <c r="H62" s="28">
        <v>231023</v>
      </c>
      <c r="I62" s="63">
        <f t="shared" si="18"/>
        <v>0.12814371608377462</v>
      </c>
      <c r="J62" s="63">
        <f t="shared" si="24"/>
        <v>-0.11230607693998307</v>
      </c>
      <c r="K62" s="23">
        <v>391575.11428571428</v>
      </c>
      <c r="L62" s="75">
        <f t="shared" si="19"/>
        <v>-6.1627697052520136E-2</v>
      </c>
      <c r="M62" s="76">
        <f t="shared" si="25"/>
        <v>-0.17763509535956623</v>
      </c>
      <c r="N62" s="28">
        <v>252990.77777777778</v>
      </c>
      <c r="O62" s="63">
        <f t="shared" si="20"/>
        <v>0.13914417716818006</v>
      </c>
      <c r="P62" s="63">
        <f t="shared" si="26"/>
        <v>-0.1042898194224543</v>
      </c>
      <c r="Q62" s="23">
        <v>114000</v>
      </c>
      <c r="R62" s="75">
        <f t="shared" si="27"/>
        <v>9.1768575708085276E-2</v>
      </c>
      <c r="S62" s="76">
        <f t="shared" si="28"/>
        <v>-6.2720332912754029E-2</v>
      </c>
      <c r="T62" s="28">
        <v>110636.36363636363</v>
      </c>
      <c r="U62" s="63" t="s">
        <v>44</v>
      </c>
      <c r="V62" s="63">
        <f t="shared" si="29"/>
        <v>-0.15284589994708175</v>
      </c>
      <c r="W62" s="23">
        <v>235291.22222222222</v>
      </c>
      <c r="X62" s="75">
        <f t="shared" si="30"/>
        <v>0.13954191687173667</v>
      </c>
      <c r="Y62" s="76">
        <f t="shared" si="31"/>
        <v>-0.14654093440234239</v>
      </c>
    </row>
    <row r="63" spans="1:25" ht="12" customHeight="1" x14ac:dyDescent="0.2">
      <c r="A63" s="16" t="s">
        <v>95</v>
      </c>
      <c r="B63" s="77">
        <v>208359</v>
      </c>
      <c r="C63" s="63">
        <f t="shared" ref="C63:C68" si="32">B63/B62-1</f>
        <v>2.254132068185033E-3</v>
      </c>
      <c r="D63" s="63">
        <f t="shared" ref="D63:D68" si="33">B63/B59-1</f>
        <v>-5.0086474359823829E-2</v>
      </c>
      <c r="E63" s="3">
        <v>226144</v>
      </c>
      <c r="F63" s="75">
        <f t="shared" ref="F63:F68" si="34">E63/E62-1</f>
        <v>2.0625163602227659E-2</v>
      </c>
      <c r="G63" s="76">
        <f t="shared" ref="G63:G68" si="35">E63/E59-1</f>
        <v>-5.3986675336871182E-2</v>
      </c>
      <c r="H63" s="77">
        <v>238097</v>
      </c>
      <c r="I63" s="63">
        <f t="shared" ref="I63:I68" si="36">H63/H62-1</f>
        <v>3.0620327846145212E-2</v>
      </c>
      <c r="J63" s="63">
        <f t="shared" ref="J63:J68" si="37">H63/H59-1</f>
        <v>-5.5489621348118967E-2</v>
      </c>
      <c r="K63" s="3">
        <v>374168</v>
      </c>
      <c r="L63" s="75">
        <f t="shared" ref="L63:L68" si="38">K63/K62-1</f>
        <v>-4.4454087225300865E-2</v>
      </c>
      <c r="M63" s="76">
        <f t="shared" ref="M63:M68" si="39">K63/K59-1</f>
        <v>-0.15659028472584025</v>
      </c>
      <c r="N63" s="77">
        <v>254456</v>
      </c>
      <c r="O63" s="63">
        <f t="shared" ref="O63:O68" si="40">N63/N62-1</f>
        <v>5.7916032951574881E-3</v>
      </c>
      <c r="P63" s="63">
        <f t="shared" ref="P63:P68" si="41">N63/N59-1</f>
        <v>1.8768355412219773E-3</v>
      </c>
      <c r="Q63" s="3">
        <v>108902</v>
      </c>
      <c r="R63" s="75">
        <f t="shared" ref="R63:R68" si="42">Q63/Q62-1</f>
        <v>-4.4719298245614048E-2</v>
      </c>
      <c r="S63" s="76">
        <f t="shared" ref="S63:S68" si="43">Q63/Q59-1</f>
        <v>-4.9299427733885848E-2</v>
      </c>
      <c r="T63" s="77">
        <v>116779</v>
      </c>
      <c r="U63" s="63">
        <f t="shared" ref="U63:U68" si="44">T63/T62-1</f>
        <v>5.5520953163516795E-2</v>
      </c>
      <c r="V63" s="81">
        <f t="shared" si="29"/>
        <v>-3.1996060407091242E-3</v>
      </c>
      <c r="W63" s="83">
        <v>219641</v>
      </c>
      <c r="X63" s="75">
        <f t="shared" ref="X63:X68" si="45">W63/W62-1</f>
        <v>-6.6514262939402324E-2</v>
      </c>
      <c r="Y63" s="76">
        <f t="shared" ref="Y63:Y68" si="46">W63/W59-1</f>
        <v>-0.12497547420683341</v>
      </c>
    </row>
    <row r="64" spans="1:25" ht="12" customHeight="1" x14ac:dyDescent="0.2">
      <c r="A64" s="16" t="s">
        <v>96</v>
      </c>
      <c r="B64" s="77">
        <v>218043</v>
      </c>
      <c r="C64" s="63">
        <f t="shared" si="32"/>
        <v>4.6477473975206296E-2</v>
      </c>
      <c r="D64" s="63">
        <f t="shared" si="33"/>
        <v>0.12768591856353195</v>
      </c>
      <c r="E64" s="3">
        <v>245517</v>
      </c>
      <c r="F64" s="75">
        <f t="shared" si="34"/>
        <v>8.5666654874769987E-2</v>
      </c>
      <c r="G64" s="76">
        <f t="shared" si="35"/>
        <v>0.1085666351320127</v>
      </c>
      <c r="H64" s="77">
        <v>245496</v>
      </c>
      <c r="I64" s="63">
        <f t="shared" si="36"/>
        <v>3.1075570040781653E-2</v>
      </c>
      <c r="J64" s="63">
        <f t="shared" si="37"/>
        <v>7.5505051174653115E-2</v>
      </c>
      <c r="K64" s="3">
        <v>397500</v>
      </c>
      <c r="L64" s="75">
        <f t="shared" si="38"/>
        <v>6.2357016099719997E-2</v>
      </c>
      <c r="M64" s="76">
        <f t="shared" si="39"/>
        <v>4.8812664907651682E-2</v>
      </c>
      <c r="N64" s="77">
        <v>265565</v>
      </c>
      <c r="O64" s="63">
        <f t="shared" si="40"/>
        <v>4.3657842613261222E-2</v>
      </c>
      <c r="P64" s="63">
        <f t="shared" si="41"/>
        <v>0.10660355737377425</v>
      </c>
      <c r="Q64" s="3">
        <v>107271</v>
      </c>
      <c r="R64" s="75">
        <f t="shared" si="42"/>
        <v>-1.4976768103432403E-2</v>
      </c>
      <c r="S64" s="76">
        <f t="shared" si="43"/>
        <v>-9.8514177813409098E-3</v>
      </c>
      <c r="T64" s="77">
        <v>109584</v>
      </c>
      <c r="U64" s="63">
        <f t="shared" si="44"/>
        <v>-6.1612104916123567E-2</v>
      </c>
      <c r="V64" s="81">
        <f>T64/T60-1</f>
        <v>-4.3491695230813088E-2</v>
      </c>
      <c r="W64" s="83">
        <v>240204</v>
      </c>
      <c r="X64" s="75">
        <f t="shared" si="45"/>
        <v>9.3620954193433858E-2</v>
      </c>
      <c r="Y64" s="76">
        <f t="shared" si="46"/>
        <v>-2.3198175445565572E-2</v>
      </c>
    </row>
    <row r="65" spans="1:25" ht="12" customHeight="1" x14ac:dyDescent="0.2">
      <c r="A65" s="16" t="s">
        <v>97</v>
      </c>
      <c r="B65" s="77">
        <v>207420</v>
      </c>
      <c r="C65" s="63">
        <f t="shared" si="32"/>
        <v>-4.8719747939626634E-2</v>
      </c>
      <c r="D65" s="81">
        <f t="shared" si="33"/>
        <v>5.8830707508120028E-2</v>
      </c>
      <c r="E65" s="83">
        <v>243676</v>
      </c>
      <c r="F65" s="75">
        <f t="shared" si="34"/>
        <v>-7.4984624282635748E-3</v>
      </c>
      <c r="G65" s="76">
        <f t="shared" si="35"/>
        <v>9.6349692306592738E-2</v>
      </c>
      <c r="H65" s="77">
        <v>225732</v>
      </c>
      <c r="I65" s="63">
        <f t="shared" si="36"/>
        <v>-8.0506403362987533E-2</v>
      </c>
      <c r="J65" s="81">
        <f t="shared" si="37"/>
        <v>0.10230642541661483</v>
      </c>
      <c r="K65" s="83">
        <v>368298</v>
      </c>
      <c r="L65" s="75">
        <f t="shared" si="38"/>
        <v>-7.34641509433962E-2</v>
      </c>
      <c r="M65" s="76">
        <f t="shared" si="39"/>
        <v>-0.11740907472791517</v>
      </c>
      <c r="N65" s="77">
        <v>258106</v>
      </c>
      <c r="O65" s="63">
        <f t="shared" si="40"/>
        <v>-2.8087285598629386E-2</v>
      </c>
      <c r="P65" s="81">
        <f t="shared" si="41"/>
        <v>0.16217654087941402</v>
      </c>
      <c r="Q65" s="83">
        <v>110305</v>
      </c>
      <c r="R65" s="75">
        <f t="shared" si="42"/>
        <v>2.8283506259846547E-2</v>
      </c>
      <c r="S65" s="76">
        <f t="shared" si="43"/>
        <v>5.6381866170880368E-2</v>
      </c>
      <c r="T65" s="77">
        <v>110399</v>
      </c>
      <c r="U65" s="63">
        <f t="shared" si="44"/>
        <v>7.4372171119871933E-3</v>
      </c>
      <c r="V65" s="81" t="s">
        <v>33</v>
      </c>
      <c r="W65" s="83">
        <v>217230</v>
      </c>
      <c r="X65" s="75">
        <f t="shared" si="45"/>
        <v>-9.5643702852575285E-2</v>
      </c>
      <c r="Y65" s="76">
        <f t="shared" si="46"/>
        <v>5.206938135692174E-2</v>
      </c>
    </row>
    <row r="66" spans="1:25" ht="12" customHeight="1" x14ac:dyDescent="0.2">
      <c r="A66" s="16" t="s">
        <v>98</v>
      </c>
      <c r="B66" s="77">
        <v>227760</v>
      </c>
      <c r="C66" s="63">
        <f t="shared" si="32"/>
        <v>9.8061903384437432E-2</v>
      </c>
      <c r="D66" s="81">
        <f t="shared" si="33"/>
        <v>9.5577350245728887E-2</v>
      </c>
      <c r="E66" s="83">
        <v>250915</v>
      </c>
      <c r="F66" s="75">
        <f t="shared" si="34"/>
        <v>2.9707480424826516E-2</v>
      </c>
      <c r="G66" s="76">
        <f t="shared" si="35"/>
        <v>0.13242077139014508</v>
      </c>
      <c r="H66" s="77">
        <v>250915</v>
      </c>
      <c r="I66" s="63">
        <f t="shared" si="36"/>
        <v>0.11156149770524348</v>
      </c>
      <c r="J66" s="81">
        <f t="shared" si="37"/>
        <v>8.6103980988905926E-2</v>
      </c>
      <c r="K66" s="83">
        <v>418997</v>
      </c>
      <c r="L66" s="75">
        <f t="shared" si="38"/>
        <v>0.13765754904995409</v>
      </c>
      <c r="M66" s="76">
        <f t="shared" si="39"/>
        <v>7.0029694722318903E-2</v>
      </c>
      <c r="N66" s="77">
        <v>290068</v>
      </c>
      <c r="O66" s="63">
        <f t="shared" si="40"/>
        <v>0.12383284387034776</v>
      </c>
      <c r="P66" s="81">
        <f t="shared" si="41"/>
        <v>0.14655562763157381</v>
      </c>
      <c r="Q66" s="83">
        <v>108225</v>
      </c>
      <c r="R66" s="75">
        <f t="shared" si="42"/>
        <v>-1.8856806128461967E-2</v>
      </c>
      <c r="S66" s="76">
        <f t="shared" si="43"/>
        <v>-5.0657894736842124E-2</v>
      </c>
      <c r="T66" s="77">
        <v>110630</v>
      </c>
      <c r="U66" s="63">
        <f t="shared" si="44"/>
        <v>2.0924102573391945E-3</v>
      </c>
      <c r="V66" s="81">
        <f t="shared" ref="V66:V71" si="47">T66/T62-1</f>
        <v>-5.7518488085439579E-5</v>
      </c>
      <c r="W66" s="83">
        <v>256039</v>
      </c>
      <c r="X66" s="75">
        <f t="shared" si="45"/>
        <v>0.17865396123923949</v>
      </c>
      <c r="Y66" s="76">
        <f t="shared" si="46"/>
        <v>8.8179140648869669E-2</v>
      </c>
    </row>
    <row r="67" spans="1:25" ht="12" customHeight="1" x14ac:dyDescent="0.2">
      <c r="A67" s="16" t="s">
        <v>99</v>
      </c>
      <c r="B67" s="77">
        <v>229787</v>
      </c>
      <c r="C67" s="63">
        <f t="shared" si="32"/>
        <v>8.8997190024586725E-3</v>
      </c>
      <c r="D67" s="81">
        <f t="shared" si="33"/>
        <v>0.10284172989887641</v>
      </c>
      <c r="E67" s="83">
        <v>266164</v>
      </c>
      <c r="F67" s="75">
        <f t="shared" si="34"/>
        <v>6.0773568738417438E-2</v>
      </c>
      <c r="G67" s="76">
        <f t="shared" si="35"/>
        <v>0.17696688835432295</v>
      </c>
      <c r="H67" s="77">
        <v>243792</v>
      </c>
      <c r="I67" s="63">
        <f t="shared" si="36"/>
        <v>-2.8388099555626378E-2</v>
      </c>
      <c r="J67" s="81">
        <f t="shared" si="37"/>
        <v>2.3918823000709688E-2</v>
      </c>
      <c r="K67" s="83">
        <v>419677</v>
      </c>
      <c r="L67" s="75">
        <f t="shared" si="38"/>
        <v>1.6229233144866573E-3</v>
      </c>
      <c r="M67" s="76">
        <f t="shared" si="39"/>
        <v>0.12162718351114998</v>
      </c>
      <c r="N67" s="77">
        <v>263131</v>
      </c>
      <c r="O67" s="63">
        <f t="shared" si="40"/>
        <v>-9.2864431788408197E-2</v>
      </c>
      <c r="P67" s="81">
        <f t="shared" si="41"/>
        <v>3.4092338164555036E-2</v>
      </c>
      <c r="Q67" s="83">
        <v>105293</v>
      </c>
      <c r="R67" s="75">
        <f t="shared" si="42"/>
        <v>-2.7091707091707051E-2</v>
      </c>
      <c r="S67" s="76">
        <f t="shared" si="43"/>
        <v>-3.3139887238067267E-2</v>
      </c>
      <c r="T67" s="77">
        <v>107384</v>
      </c>
      <c r="U67" s="63">
        <f t="shared" si="44"/>
        <v>-2.934104673235105E-2</v>
      </c>
      <c r="V67" s="81">
        <f t="shared" si="47"/>
        <v>-8.0451108504097535E-2</v>
      </c>
      <c r="W67" s="83">
        <v>239567</v>
      </c>
      <c r="X67" s="75">
        <f t="shared" si="45"/>
        <v>-6.433394912493795E-2</v>
      </c>
      <c r="Y67" s="76">
        <f t="shared" si="46"/>
        <v>9.0720767069900399E-2</v>
      </c>
    </row>
    <row r="68" spans="1:25" ht="12" customHeight="1" x14ac:dyDescent="0.2">
      <c r="A68" s="16" t="s">
        <v>100</v>
      </c>
      <c r="B68" s="77">
        <v>213685</v>
      </c>
      <c r="C68" s="63">
        <f t="shared" si="32"/>
        <v>-7.0073589889767529E-2</v>
      </c>
      <c r="D68" s="81">
        <f t="shared" si="33"/>
        <v>-1.9986883321179816E-2</v>
      </c>
      <c r="E68" s="3">
        <v>240605</v>
      </c>
      <c r="F68" s="75">
        <f t="shared" si="34"/>
        <v>-9.602726138771589E-2</v>
      </c>
      <c r="G68" s="76">
        <f t="shared" si="35"/>
        <v>-2.0006761242602367E-2</v>
      </c>
      <c r="H68" s="77">
        <v>231668</v>
      </c>
      <c r="I68" s="63">
        <f t="shared" si="36"/>
        <v>-4.9730918159742732E-2</v>
      </c>
      <c r="J68" s="81">
        <f t="shared" si="37"/>
        <v>-5.6326783328445318E-2</v>
      </c>
      <c r="K68" s="3">
        <v>379990</v>
      </c>
      <c r="L68" s="75">
        <f t="shared" si="38"/>
        <v>-9.4565582578983398E-2</v>
      </c>
      <c r="M68" s="76">
        <f t="shared" si="39"/>
        <v>-4.4050314465408857E-2</v>
      </c>
      <c r="N68" s="77">
        <v>252809</v>
      </c>
      <c r="O68" s="63">
        <f t="shared" si="40"/>
        <v>-3.9227609061646129E-2</v>
      </c>
      <c r="P68" s="81">
        <f t="shared" si="41"/>
        <v>-4.8033438141321327E-2</v>
      </c>
      <c r="Q68" s="3">
        <v>99677</v>
      </c>
      <c r="R68" s="75">
        <f t="shared" si="42"/>
        <v>-5.3336878994804993E-2</v>
      </c>
      <c r="S68" s="76">
        <f t="shared" si="43"/>
        <v>-7.0792665305627778E-2</v>
      </c>
      <c r="T68" s="77">
        <v>105706</v>
      </c>
      <c r="U68" s="63">
        <f t="shared" si="44"/>
        <v>-1.5626164046785407E-2</v>
      </c>
      <c r="V68" s="81">
        <f t="shared" si="47"/>
        <v>-3.5388377865381848E-2</v>
      </c>
      <c r="W68" s="3">
        <v>210004</v>
      </c>
      <c r="X68" s="75">
        <f t="shared" si="45"/>
        <v>-0.12340180408820911</v>
      </c>
      <c r="Y68" s="76">
        <f t="shared" si="46"/>
        <v>-0.12572646583737157</v>
      </c>
    </row>
    <row r="69" spans="1:25" ht="12" customHeight="1" x14ac:dyDescent="0.2">
      <c r="A69" s="16" t="s">
        <v>101</v>
      </c>
      <c r="B69" s="77">
        <v>207497</v>
      </c>
      <c r="C69" s="63">
        <f t="shared" ref="C69:C74" si="48">B69/B68-1</f>
        <v>-2.8958513700072519E-2</v>
      </c>
      <c r="D69" s="81">
        <f t="shared" ref="D69:D74" si="49">B69/B65-1</f>
        <v>3.7122746118978256E-4</v>
      </c>
      <c r="E69" s="3">
        <v>216908</v>
      </c>
      <c r="F69" s="75">
        <f t="shared" ref="F69:F74" si="50">E69/E68-1</f>
        <v>-9.8489225078448039E-2</v>
      </c>
      <c r="G69" s="76">
        <f t="shared" ref="G69:G74" si="51">E69/E65-1</f>
        <v>-0.10985078546922966</v>
      </c>
      <c r="H69" s="77">
        <v>225622</v>
      </c>
      <c r="I69" s="63">
        <f t="shared" ref="I69:I74" si="52">H69/H68-1</f>
        <v>-2.6097691524077593E-2</v>
      </c>
      <c r="J69" s="81">
        <f t="shared" ref="J69:J74" si="53">H69/H65-1</f>
        <v>-4.8730352807757615E-4</v>
      </c>
      <c r="K69" s="3">
        <v>409455</v>
      </c>
      <c r="L69" s="75">
        <f t="shared" ref="L69:L74" si="54">K69/K68-1</f>
        <v>7.7541514250375032E-2</v>
      </c>
      <c r="M69" s="76">
        <f t="shared" ref="M69:M74" si="55">K69/K65-1</f>
        <v>0.11174918136943446</v>
      </c>
      <c r="N69" s="77">
        <v>249547</v>
      </c>
      <c r="O69" s="63">
        <f t="shared" ref="O69:O74" si="56">N69/N68-1</f>
        <v>-1.2903021648754565E-2</v>
      </c>
      <c r="P69" s="81">
        <f t="shared" ref="P69:P74" si="57">N69/N65-1</f>
        <v>-3.3160794402299798E-2</v>
      </c>
      <c r="Q69" s="3">
        <v>104464</v>
      </c>
      <c r="R69" s="75">
        <f t="shared" ref="R69:R74" si="58">Q69/Q68-1</f>
        <v>4.802512114128632E-2</v>
      </c>
      <c r="S69" s="76">
        <f t="shared" ref="S69:S74" si="59">Q69/Q65-1</f>
        <v>-5.2953175286705068E-2</v>
      </c>
      <c r="T69" s="77">
        <v>114050</v>
      </c>
      <c r="U69" s="63">
        <f t="shared" ref="U69:U74" si="60">T69/T68-1</f>
        <v>7.8935916598868561E-2</v>
      </c>
      <c r="V69" s="81">
        <f t="shared" si="47"/>
        <v>3.3070951729635256E-2</v>
      </c>
      <c r="W69" s="3">
        <v>208143</v>
      </c>
      <c r="X69" s="75">
        <f t="shared" ref="X69:X74" si="61">W69/W68-1</f>
        <v>-8.861735966933959E-3</v>
      </c>
      <c r="Y69" s="76">
        <f t="shared" ref="Y69:Y74" si="62">W69/W65-1</f>
        <v>-4.1831238779174162E-2</v>
      </c>
    </row>
    <row r="70" spans="1:25" ht="12" customHeight="1" x14ac:dyDescent="0.2">
      <c r="A70" s="16" t="s">
        <v>102</v>
      </c>
      <c r="B70" s="77">
        <v>219530</v>
      </c>
      <c r="C70" s="63">
        <f t="shared" si="48"/>
        <v>5.799119987276935E-2</v>
      </c>
      <c r="D70" s="81">
        <f t="shared" si="49"/>
        <v>-3.6134527572883712E-2</v>
      </c>
      <c r="E70" s="3">
        <v>235266</v>
      </c>
      <c r="F70" s="75">
        <f t="shared" si="50"/>
        <v>8.4634960444059271E-2</v>
      </c>
      <c r="G70" s="76">
        <f t="shared" si="51"/>
        <v>-6.236773409321883E-2</v>
      </c>
      <c r="H70" s="77">
        <v>247945</v>
      </c>
      <c r="I70" s="63">
        <f t="shared" si="52"/>
        <v>9.8939819698433684E-2</v>
      </c>
      <c r="J70" s="81">
        <f t="shared" si="53"/>
        <v>-1.183667775940056E-2</v>
      </c>
      <c r="K70" s="3">
        <v>375359</v>
      </c>
      <c r="L70" s="75">
        <f t="shared" si="54"/>
        <v>-8.327166599504221E-2</v>
      </c>
      <c r="M70" s="76">
        <f t="shared" si="55"/>
        <v>-0.10414871705525341</v>
      </c>
      <c r="N70" s="77">
        <v>252917</v>
      </c>
      <c r="O70" s="63">
        <f t="shared" si="56"/>
        <v>1.3504470099820809E-2</v>
      </c>
      <c r="P70" s="81">
        <f t="shared" si="57"/>
        <v>-0.12807686473516555</v>
      </c>
      <c r="Q70" s="3">
        <v>96313</v>
      </c>
      <c r="R70" s="75">
        <f t="shared" si="58"/>
        <v>-7.8026880073518101E-2</v>
      </c>
      <c r="S70" s="76">
        <f t="shared" si="59"/>
        <v>-0.11006699006699006</v>
      </c>
      <c r="T70" s="77">
        <v>99200</v>
      </c>
      <c r="U70" s="63">
        <f t="shared" si="60"/>
        <v>-0.13020604997807983</v>
      </c>
      <c r="V70" s="81">
        <f t="shared" si="47"/>
        <v>-0.10331736418692938</v>
      </c>
      <c r="W70" s="3">
        <v>250498</v>
      </c>
      <c r="X70" s="75">
        <f t="shared" si="61"/>
        <v>0.20348990838029635</v>
      </c>
      <c r="Y70" s="76">
        <f t="shared" si="62"/>
        <v>-2.1641234343205529E-2</v>
      </c>
    </row>
    <row r="71" spans="1:25" ht="12" customHeight="1" x14ac:dyDescent="0.2">
      <c r="A71" s="16" t="s">
        <v>103</v>
      </c>
      <c r="B71" s="77">
        <v>216673</v>
      </c>
      <c r="C71" s="63">
        <f t="shared" si="48"/>
        <v>-1.3014166628706803E-2</v>
      </c>
      <c r="D71" s="81">
        <f t="shared" si="49"/>
        <v>-5.707024331228483E-2</v>
      </c>
      <c r="E71" s="83">
        <v>230119</v>
      </c>
      <c r="F71" s="75">
        <f t="shared" si="50"/>
        <v>-2.1877364345039285E-2</v>
      </c>
      <c r="G71" s="76">
        <f t="shared" si="51"/>
        <v>-0.13542402428577871</v>
      </c>
      <c r="H71" s="77">
        <v>220625</v>
      </c>
      <c r="I71" s="63">
        <f t="shared" si="52"/>
        <v>-0.1101857266732541</v>
      </c>
      <c r="J71" s="81">
        <f t="shared" si="53"/>
        <v>-9.502772855548991E-2</v>
      </c>
      <c r="K71" s="83">
        <v>417936</v>
      </c>
      <c r="L71" s="75">
        <f t="shared" si="54"/>
        <v>0.11343007627364732</v>
      </c>
      <c r="M71" s="76">
        <f t="shared" si="55"/>
        <v>-4.1484284342482303E-3</v>
      </c>
      <c r="N71" s="77">
        <v>243078</v>
      </c>
      <c r="O71" s="63">
        <f t="shared" si="56"/>
        <v>-3.8902090409106527E-2</v>
      </c>
      <c r="P71" s="81">
        <f t="shared" si="57"/>
        <v>-7.6209188579072773E-2</v>
      </c>
      <c r="Q71" s="83">
        <v>99563</v>
      </c>
      <c r="R71" s="75">
        <f t="shared" si="58"/>
        <v>3.3744146688401422E-2</v>
      </c>
      <c r="S71" s="76">
        <f t="shared" si="59"/>
        <v>-5.4419572051323417E-2</v>
      </c>
      <c r="T71" s="77">
        <v>117100</v>
      </c>
      <c r="U71" s="63">
        <f t="shared" si="60"/>
        <v>0.18044354838709675</v>
      </c>
      <c r="V71" s="81">
        <f t="shared" si="47"/>
        <v>9.0479028533114736E-2</v>
      </c>
      <c r="W71" s="83">
        <v>222249</v>
      </c>
      <c r="X71" s="75">
        <f t="shared" si="61"/>
        <v>-0.1127713594519717</v>
      </c>
      <c r="Y71" s="76">
        <f t="shared" si="62"/>
        <v>-7.2288754294205781E-2</v>
      </c>
    </row>
    <row r="72" spans="1:25" ht="12" customHeight="1" x14ac:dyDescent="0.2">
      <c r="A72" s="16" t="s">
        <v>104</v>
      </c>
      <c r="B72" s="77">
        <v>221061</v>
      </c>
      <c r="C72" s="63">
        <f t="shared" si="48"/>
        <v>2.0251715719078911E-2</v>
      </c>
      <c r="D72" s="81">
        <f t="shared" si="49"/>
        <v>3.4518099071062514E-2</v>
      </c>
      <c r="E72" s="83">
        <v>243335</v>
      </c>
      <c r="F72" s="75">
        <f t="shared" si="50"/>
        <v>5.743115518492603E-2</v>
      </c>
      <c r="G72" s="76">
        <f t="shared" si="51"/>
        <v>1.1346397622659543E-2</v>
      </c>
      <c r="H72" s="77">
        <v>241573</v>
      </c>
      <c r="I72" s="63">
        <f t="shared" si="52"/>
        <v>9.494844192634555E-2</v>
      </c>
      <c r="J72" s="81">
        <f t="shared" si="53"/>
        <v>4.2755149610649745E-2</v>
      </c>
      <c r="K72" s="83">
        <v>396456</v>
      </c>
      <c r="L72" s="75">
        <f t="shared" si="54"/>
        <v>-5.139542896520044E-2</v>
      </c>
      <c r="M72" s="76">
        <f t="shared" si="55"/>
        <v>4.3332719282086263E-2</v>
      </c>
      <c r="N72" s="77">
        <v>233621</v>
      </c>
      <c r="O72" s="63">
        <f t="shared" si="56"/>
        <v>-3.8905207381992657E-2</v>
      </c>
      <c r="P72" s="81">
        <f t="shared" si="57"/>
        <v>-7.5899196626702414E-2</v>
      </c>
      <c r="Q72" s="83">
        <v>96563</v>
      </c>
      <c r="R72" s="75">
        <f t="shared" si="58"/>
        <v>-3.0131675421592341E-2</v>
      </c>
      <c r="S72" s="76">
        <f t="shared" si="59"/>
        <v>-3.1240908133270517E-2</v>
      </c>
      <c r="T72" s="77">
        <v>96382</v>
      </c>
      <c r="U72" s="63">
        <f t="shared" si="60"/>
        <v>-0.17692570452604617</v>
      </c>
      <c r="V72" s="81">
        <f t="shared" ref="V72:V77" si="63">T72/T68-1</f>
        <v>-8.820691351484311E-2</v>
      </c>
      <c r="W72" s="83">
        <v>224447</v>
      </c>
      <c r="X72" s="75">
        <f t="shared" si="61"/>
        <v>9.8898082781024854E-3</v>
      </c>
      <c r="Y72" s="76">
        <f t="shared" si="62"/>
        <v>6.8774880478467137E-2</v>
      </c>
    </row>
    <row r="73" spans="1:25" ht="12" customHeight="1" x14ac:dyDescent="0.2">
      <c r="A73" s="16" t="s">
        <v>105</v>
      </c>
      <c r="B73" s="77">
        <v>195221</v>
      </c>
      <c r="C73" s="63">
        <f t="shared" si="48"/>
        <v>-0.11689081294303383</v>
      </c>
      <c r="D73" s="81">
        <f t="shared" si="49"/>
        <v>-5.9162301141703288E-2</v>
      </c>
      <c r="E73" s="83">
        <v>223122</v>
      </c>
      <c r="F73" s="75">
        <f t="shared" si="50"/>
        <v>-8.3066554338668941E-2</v>
      </c>
      <c r="G73" s="76">
        <f t="shared" si="51"/>
        <v>2.8648090434654216E-2</v>
      </c>
      <c r="H73" s="77">
        <v>211499</v>
      </c>
      <c r="I73" s="63">
        <f t="shared" si="52"/>
        <v>-0.12449238946405439</v>
      </c>
      <c r="J73" s="81">
        <f t="shared" si="53"/>
        <v>-6.2595846149754886E-2</v>
      </c>
      <c r="K73" s="83">
        <v>371613</v>
      </c>
      <c r="L73" s="75">
        <f t="shared" si="54"/>
        <v>-6.2662691446213503E-2</v>
      </c>
      <c r="M73" s="76">
        <f t="shared" si="55"/>
        <v>-9.2420412499542026E-2</v>
      </c>
      <c r="N73" s="77">
        <v>233400</v>
      </c>
      <c r="O73" s="63">
        <f t="shared" si="56"/>
        <v>-9.4597660313067156E-4</v>
      </c>
      <c r="P73" s="81">
        <f t="shared" si="57"/>
        <v>-6.470524590558091E-2</v>
      </c>
      <c r="Q73" s="83">
        <v>95033</v>
      </c>
      <c r="R73" s="75">
        <f t="shared" si="58"/>
        <v>-1.5844578151051669E-2</v>
      </c>
      <c r="S73" s="76">
        <f t="shared" si="59"/>
        <v>-9.0279905039056474E-2</v>
      </c>
      <c r="T73" s="77">
        <v>103000</v>
      </c>
      <c r="U73" s="63">
        <f t="shared" si="60"/>
        <v>6.8664273412047949E-2</v>
      </c>
      <c r="V73" s="81">
        <f t="shared" si="63"/>
        <v>-9.6887330118369142E-2</v>
      </c>
      <c r="W73" s="83">
        <v>207708</v>
      </c>
      <c r="X73" s="75">
        <f t="shared" si="61"/>
        <v>-7.4578853805129963E-2</v>
      </c>
      <c r="Y73" s="76">
        <f t="shared" si="62"/>
        <v>-2.0899093411741454E-3</v>
      </c>
    </row>
    <row r="74" spans="1:25" ht="12" customHeight="1" x14ac:dyDescent="0.2">
      <c r="A74" s="16" t="s">
        <v>106</v>
      </c>
      <c r="B74" s="77">
        <v>226367</v>
      </c>
      <c r="C74" s="63">
        <f t="shared" si="48"/>
        <v>0.15954226235906988</v>
      </c>
      <c r="D74" s="81">
        <f t="shared" si="49"/>
        <v>3.1143807224525144E-2</v>
      </c>
      <c r="E74" s="83">
        <v>253764</v>
      </c>
      <c r="F74" s="75">
        <f t="shared" si="50"/>
        <v>0.13733293893027132</v>
      </c>
      <c r="G74" s="76">
        <f t="shared" si="51"/>
        <v>7.8625895794547374E-2</v>
      </c>
      <c r="H74" s="77">
        <v>239977</v>
      </c>
      <c r="I74" s="63">
        <f t="shared" si="52"/>
        <v>0.1346483907725331</v>
      </c>
      <c r="J74" s="81">
        <f t="shared" si="53"/>
        <v>-3.2136159228861261E-2</v>
      </c>
      <c r="K74" s="83">
        <v>390450</v>
      </c>
      <c r="L74" s="75">
        <f t="shared" si="54"/>
        <v>5.0689830549523363E-2</v>
      </c>
      <c r="M74" s="76">
        <f t="shared" si="55"/>
        <v>4.0204177867055213E-2</v>
      </c>
      <c r="N74" s="80">
        <v>253561</v>
      </c>
      <c r="O74" s="63">
        <f t="shared" si="56"/>
        <v>8.6379605826906625E-2</v>
      </c>
      <c r="P74" s="81">
        <f t="shared" si="57"/>
        <v>2.5462898895685093E-3</v>
      </c>
      <c r="Q74" s="84">
        <v>98152</v>
      </c>
      <c r="R74" s="75">
        <f t="shared" si="58"/>
        <v>3.2820178253869736E-2</v>
      </c>
      <c r="S74" s="76">
        <f t="shared" si="59"/>
        <v>1.9093995618452375E-2</v>
      </c>
      <c r="T74" s="80">
        <v>109800</v>
      </c>
      <c r="U74" s="63">
        <f t="shared" si="60"/>
        <v>6.6019417475728259E-2</v>
      </c>
      <c r="V74" s="81">
        <f t="shared" si="63"/>
        <v>0.10685483870967749</v>
      </c>
      <c r="W74" s="83">
        <v>212821</v>
      </c>
      <c r="X74" s="75">
        <f t="shared" si="61"/>
        <v>2.4616288250813634E-2</v>
      </c>
      <c r="Y74" s="76">
        <f t="shared" si="62"/>
        <v>-0.15040838649410371</v>
      </c>
    </row>
    <row r="75" spans="1:25" ht="12" customHeight="1" x14ac:dyDescent="0.2">
      <c r="A75" s="16" t="s">
        <v>107</v>
      </c>
      <c r="B75" s="77">
        <v>211704</v>
      </c>
      <c r="C75" s="63">
        <f t="shared" ref="C75:C80" si="64">B75/B74-1</f>
        <v>-6.4775342695710947E-2</v>
      </c>
      <c r="D75" s="81">
        <f t="shared" ref="D75:D80" si="65">B75/B71-1</f>
        <v>-2.2933175799476624E-2</v>
      </c>
      <c r="E75" s="83">
        <v>225864</v>
      </c>
      <c r="F75" s="75">
        <f t="shared" ref="F75:F80" si="66">E75/E74-1</f>
        <v>-0.10994467300326283</v>
      </c>
      <c r="G75" s="76">
        <f t="shared" ref="G75:G80" si="67">E75/E71-1</f>
        <v>-1.8490433210643142E-2</v>
      </c>
      <c r="H75" s="77">
        <v>225518</v>
      </c>
      <c r="I75" s="63">
        <f t="shared" ref="I75:I80" si="68">H75/H74-1</f>
        <v>-6.0251607445713562E-2</v>
      </c>
      <c r="J75" s="81">
        <f t="shared" ref="J75:J80" si="69">H75/H71-1</f>
        <v>2.2177903682719657E-2</v>
      </c>
      <c r="K75" s="83">
        <v>381598</v>
      </c>
      <c r="L75" s="75">
        <f t="shared" ref="L75:L80" si="70">K75/K74-1</f>
        <v>-2.2671276731975887E-2</v>
      </c>
      <c r="M75" s="76">
        <f t="shared" ref="M75:M80" si="71">K75/K71-1</f>
        <v>-8.6946326710309663E-2</v>
      </c>
      <c r="N75" s="80">
        <v>247767</v>
      </c>
      <c r="O75" s="63">
        <f t="shared" ref="O75:O80" si="72">N75/N74-1</f>
        <v>-2.2850517232539724E-2</v>
      </c>
      <c r="P75" s="81">
        <f t="shared" ref="P75:P80" si="73">N75/N71-1</f>
        <v>1.9290104410929931E-2</v>
      </c>
      <c r="Q75" s="84">
        <v>99900</v>
      </c>
      <c r="R75" s="75">
        <f t="shared" ref="R75:R80" si="74">Q75/Q74-1</f>
        <v>1.7809112397098481E-2</v>
      </c>
      <c r="S75" s="76">
        <f t="shared" ref="S75:S80" si="75">Q75/Q71-1</f>
        <v>3.384791539025489E-3</v>
      </c>
      <c r="T75" s="80">
        <v>99904</v>
      </c>
      <c r="U75" s="63">
        <f t="shared" ref="U75:U80" si="76">T75/T74-1</f>
        <v>-9.0127504553734084E-2</v>
      </c>
      <c r="V75" s="81">
        <f t="shared" si="63"/>
        <v>-0.14684884713919721</v>
      </c>
      <c r="W75" s="83">
        <v>232950</v>
      </c>
      <c r="X75" s="75">
        <f t="shared" ref="X75:X80" si="77">W75/W74-1</f>
        <v>9.4581831680144335E-2</v>
      </c>
      <c r="Y75" s="76">
        <f t="shared" ref="Y75:Y80" si="78">W75/W71-1</f>
        <v>4.8148698081881047E-2</v>
      </c>
    </row>
    <row r="76" spans="1:25" ht="12" customHeight="1" x14ac:dyDescent="0.2">
      <c r="A76" s="16" t="s">
        <v>108</v>
      </c>
      <c r="B76" s="77">
        <v>202266</v>
      </c>
      <c r="C76" s="63">
        <f t="shared" si="64"/>
        <v>-4.4581113252465721E-2</v>
      </c>
      <c r="D76" s="81">
        <f t="shared" si="65"/>
        <v>-8.5021781318278644E-2</v>
      </c>
      <c r="E76" s="83">
        <v>235794</v>
      </c>
      <c r="F76" s="75">
        <f t="shared" si="66"/>
        <v>4.39645096164063E-2</v>
      </c>
      <c r="G76" s="76">
        <f t="shared" si="67"/>
        <v>-3.0990198697269156E-2</v>
      </c>
      <c r="H76" s="77">
        <v>227072</v>
      </c>
      <c r="I76" s="63">
        <f t="shared" si="68"/>
        <v>6.8908025080038904E-3</v>
      </c>
      <c r="J76" s="81">
        <f t="shared" si="69"/>
        <v>-6.0027403724754014E-2</v>
      </c>
      <c r="K76" s="83">
        <v>379392</v>
      </c>
      <c r="L76" s="75">
        <f t="shared" si="70"/>
        <v>-5.7809527303601671E-3</v>
      </c>
      <c r="M76" s="76">
        <f t="shared" si="71"/>
        <v>-4.3041346328470231E-2</v>
      </c>
      <c r="N76" s="80">
        <v>242854</v>
      </c>
      <c r="O76" s="63">
        <f t="shared" si="72"/>
        <v>-1.9829113643059837E-2</v>
      </c>
      <c r="P76" s="81">
        <f t="shared" si="73"/>
        <v>3.9521275912696163E-2</v>
      </c>
      <c r="Q76" s="84">
        <v>90466</v>
      </c>
      <c r="R76" s="75">
        <f t="shared" si="74"/>
        <v>-9.4434434434434444E-2</v>
      </c>
      <c r="S76" s="76">
        <f t="shared" si="75"/>
        <v>-6.3140126135269203E-2</v>
      </c>
      <c r="T76" s="80">
        <v>90658</v>
      </c>
      <c r="U76" s="63">
        <f t="shared" si="76"/>
        <v>-9.2548846893017345E-2</v>
      </c>
      <c r="V76" s="81">
        <f t="shared" si="63"/>
        <v>-5.9388682534083137E-2</v>
      </c>
      <c r="W76" s="83">
        <v>212603</v>
      </c>
      <c r="X76" s="75">
        <f t="shared" si="77"/>
        <v>-8.7344923803391317E-2</v>
      </c>
      <c r="Y76" s="76">
        <f t="shared" si="78"/>
        <v>-5.2769696186627524E-2</v>
      </c>
    </row>
    <row r="77" spans="1:25" ht="12" customHeight="1" x14ac:dyDescent="0.2">
      <c r="A77" s="16" t="s">
        <v>109</v>
      </c>
      <c r="B77" s="77">
        <v>193443</v>
      </c>
      <c r="C77" s="63">
        <f t="shared" si="64"/>
        <v>-4.3620776601109412E-2</v>
      </c>
      <c r="D77" s="81">
        <f t="shared" si="65"/>
        <v>-9.1076267409756495E-3</v>
      </c>
      <c r="E77" s="83">
        <v>228389</v>
      </c>
      <c r="F77" s="75">
        <f t="shared" si="66"/>
        <v>-3.1404531073733866E-2</v>
      </c>
      <c r="G77" s="76">
        <f t="shared" si="67"/>
        <v>2.3605919631412453E-2</v>
      </c>
      <c r="H77" s="77">
        <v>225134</v>
      </c>
      <c r="I77" s="63">
        <f t="shared" si="68"/>
        <v>-8.5347378804960794E-3</v>
      </c>
      <c r="J77" s="81">
        <f t="shared" si="69"/>
        <v>6.4468389921465308E-2</v>
      </c>
      <c r="K77" s="83">
        <v>374254</v>
      </c>
      <c r="L77" s="75">
        <f t="shared" si="70"/>
        <v>-1.3542720985155188E-2</v>
      </c>
      <c r="M77" s="76">
        <f t="shared" si="71"/>
        <v>7.1068557881452943E-3</v>
      </c>
      <c r="N77" s="80">
        <v>221298</v>
      </c>
      <c r="O77" s="63">
        <f t="shared" si="72"/>
        <v>-8.8761148673688672E-2</v>
      </c>
      <c r="P77" s="81">
        <f t="shared" si="73"/>
        <v>-5.1850899742930556E-2</v>
      </c>
      <c r="Q77" s="84">
        <v>86737</v>
      </c>
      <c r="R77" s="75">
        <f t="shared" si="74"/>
        <v>-4.1219905820971459E-2</v>
      </c>
      <c r="S77" s="76">
        <f t="shared" si="75"/>
        <v>-8.7295991918596716E-2</v>
      </c>
      <c r="T77" s="80">
        <v>93074</v>
      </c>
      <c r="U77" s="63">
        <f t="shared" si="76"/>
        <v>2.6649606212358457E-2</v>
      </c>
      <c r="V77" s="81">
        <f t="shared" si="63"/>
        <v>-9.6368932038834898E-2</v>
      </c>
      <c r="W77" s="83">
        <v>232786</v>
      </c>
      <c r="X77" s="75">
        <f t="shared" si="77"/>
        <v>9.4932809038442478E-2</v>
      </c>
      <c r="Y77" s="76">
        <f t="shared" si="78"/>
        <v>0.12073680358965477</v>
      </c>
    </row>
    <row r="78" spans="1:25" ht="12" customHeight="1" x14ac:dyDescent="0.2">
      <c r="A78" s="16" t="s">
        <v>110</v>
      </c>
      <c r="B78" s="77">
        <v>216006</v>
      </c>
      <c r="C78" s="63">
        <f t="shared" si="64"/>
        <v>0.11663900994091292</v>
      </c>
      <c r="D78" s="81">
        <f t="shared" si="65"/>
        <v>-4.5770805815335325E-2</v>
      </c>
      <c r="E78" s="83">
        <v>229247</v>
      </c>
      <c r="F78" s="75">
        <f t="shared" si="66"/>
        <v>3.7567483547806813E-3</v>
      </c>
      <c r="G78" s="76">
        <f t="shared" si="67"/>
        <v>-9.6613388817956891E-2</v>
      </c>
      <c r="H78" s="77">
        <v>242593</v>
      </c>
      <c r="I78" s="63">
        <f t="shared" si="68"/>
        <v>7.754937059706668E-2</v>
      </c>
      <c r="J78" s="81">
        <f t="shared" si="69"/>
        <v>1.0901044683448768E-2</v>
      </c>
      <c r="K78" s="83">
        <v>415333</v>
      </c>
      <c r="L78" s="75">
        <f t="shared" si="70"/>
        <v>0.10976235390937705</v>
      </c>
      <c r="M78" s="76">
        <f t="shared" si="71"/>
        <v>6.3729030605711445E-2</v>
      </c>
      <c r="N78" s="80">
        <v>236278</v>
      </c>
      <c r="O78" s="63">
        <f t="shared" si="72"/>
        <v>6.769152906939957E-2</v>
      </c>
      <c r="P78" s="81">
        <f t="shared" si="73"/>
        <v>-6.8161113104933335E-2</v>
      </c>
      <c r="Q78" s="84">
        <v>94458</v>
      </c>
      <c r="R78" s="75">
        <f t="shared" si="74"/>
        <v>8.9016221451053257E-2</v>
      </c>
      <c r="S78" s="76">
        <f t="shared" si="75"/>
        <v>-3.7635504116064866E-2</v>
      </c>
      <c r="T78" s="80">
        <v>105381</v>
      </c>
      <c r="U78" s="63">
        <f t="shared" si="76"/>
        <v>0.13222811956077951</v>
      </c>
      <c r="V78" s="81">
        <f t="shared" ref="V78:V83" si="79">T78/T74-1</f>
        <v>-4.0245901639344273E-2</v>
      </c>
      <c r="W78" s="83">
        <v>244737</v>
      </c>
      <c r="X78" s="75">
        <f t="shared" si="77"/>
        <v>5.1338998049710982E-2</v>
      </c>
      <c r="Y78" s="76">
        <f t="shared" si="78"/>
        <v>0.14996640369136505</v>
      </c>
    </row>
    <row r="79" spans="1:25" ht="12" customHeight="1" x14ac:dyDescent="0.2">
      <c r="A79" s="16" t="s">
        <v>111</v>
      </c>
      <c r="B79" s="77">
        <v>212429</v>
      </c>
      <c r="C79" s="63">
        <f t="shared" si="64"/>
        <v>-1.6559725192818675E-2</v>
      </c>
      <c r="D79" s="81">
        <f t="shared" si="65"/>
        <v>3.4245928277216731E-3</v>
      </c>
      <c r="E79" s="83">
        <v>234478</v>
      </c>
      <c r="F79" s="75">
        <f t="shared" si="66"/>
        <v>2.2818183007847326E-2</v>
      </c>
      <c r="G79" s="76">
        <f t="shared" si="67"/>
        <v>3.813799454539013E-2</v>
      </c>
      <c r="H79" s="77">
        <v>232449</v>
      </c>
      <c r="I79" s="63">
        <f t="shared" si="68"/>
        <v>-4.1814891608578986E-2</v>
      </c>
      <c r="J79" s="81">
        <f t="shared" si="69"/>
        <v>3.0733688663432623E-2</v>
      </c>
      <c r="K79" s="83">
        <v>377401</v>
      </c>
      <c r="L79" s="75">
        <f t="shared" si="70"/>
        <v>-9.1329126267356564E-2</v>
      </c>
      <c r="M79" s="76">
        <f t="shared" si="71"/>
        <v>-1.0998485317008977E-2</v>
      </c>
      <c r="N79" s="80">
        <v>253157</v>
      </c>
      <c r="O79" s="63">
        <f t="shared" si="72"/>
        <v>7.1437036033824564E-2</v>
      </c>
      <c r="P79" s="81">
        <f t="shared" si="73"/>
        <v>2.1754309492385993E-2</v>
      </c>
      <c r="Q79" s="84">
        <v>98097</v>
      </c>
      <c r="R79" s="75">
        <f t="shared" si="74"/>
        <v>3.8525058756272657E-2</v>
      </c>
      <c r="S79" s="76">
        <f t="shared" si="75"/>
        <v>-1.8048048048048049E-2</v>
      </c>
      <c r="T79" s="80">
        <v>103716</v>
      </c>
      <c r="U79" s="63">
        <f t="shared" si="76"/>
        <v>-1.5799812110342426E-2</v>
      </c>
      <c r="V79" s="81">
        <f t="shared" si="79"/>
        <v>3.8156630365150601E-2</v>
      </c>
      <c r="W79" s="83">
        <v>238183</v>
      </c>
      <c r="X79" s="75">
        <f t="shared" si="77"/>
        <v>-2.6779767668967058E-2</v>
      </c>
      <c r="Y79" s="76">
        <f t="shared" si="78"/>
        <v>2.2464048078986831E-2</v>
      </c>
    </row>
    <row r="80" spans="1:25" ht="12" customHeight="1" x14ac:dyDescent="0.2">
      <c r="A80" s="16" t="s">
        <v>112</v>
      </c>
      <c r="B80" s="77">
        <v>212296</v>
      </c>
      <c r="C80" s="63">
        <f t="shared" si="64"/>
        <v>-6.2609154117376775E-4</v>
      </c>
      <c r="D80" s="81">
        <f t="shared" si="65"/>
        <v>4.9588166078332385E-2</v>
      </c>
      <c r="E80" s="83">
        <v>244193</v>
      </c>
      <c r="F80" s="75">
        <f t="shared" si="66"/>
        <v>4.1432458482245638E-2</v>
      </c>
      <c r="G80" s="76">
        <f t="shared" si="67"/>
        <v>3.5620075150343045E-2</v>
      </c>
      <c r="H80" s="77">
        <v>254919</v>
      </c>
      <c r="I80" s="63">
        <f t="shared" si="68"/>
        <v>9.6666365525341025E-2</v>
      </c>
      <c r="J80" s="81">
        <f t="shared" si="69"/>
        <v>0.12263511133032701</v>
      </c>
      <c r="K80" s="83">
        <v>401875</v>
      </c>
      <c r="L80" s="75">
        <f t="shared" si="70"/>
        <v>6.484879478326766E-2</v>
      </c>
      <c r="M80" s="76">
        <f t="shared" si="71"/>
        <v>5.9260606443994668E-2</v>
      </c>
      <c r="N80" s="80">
        <v>269385</v>
      </c>
      <c r="O80" s="63">
        <f t="shared" si="72"/>
        <v>6.4102513460026822E-2</v>
      </c>
      <c r="P80" s="81">
        <f t="shared" si="73"/>
        <v>0.10924670789857283</v>
      </c>
      <c r="Q80" s="84">
        <v>91757</v>
      </c>
      <c r="R80" s="75">
        <f t="shared" si="74"/>
        <v>-6.4629907132735975E-2</v>
      </c>
      <c r="S80" s="76">
        <f t="shared" si="75"/>
        <v>1.4270554683527559E-2</v>
      </c>
      <c r="T80" s="80">
        <v>102659</v>
      </c>
      <c r="U80" s="63">
        <f t="shared" si="76"/>
        <v>-1.0191291603995567E-2</v>
      </c>
      <c r="V80" s="81">
        <f t="shared" si="79"/>
        <v>0.13237662423614016</v>
      </c>
      <c r="W80" s="83">
        <v>220119</v>
      </c>
      <c r="X80" s="75">
        <f t="shared" si="77"/>
        <v>-7.5840845064509277E-2</v>
      </c>
      <c r="Y80" s="76">
        <f t="shared" si="78"/>
        <v>3.5352276308424635E-2</v>
      </c>
    </row>
    <row r="81" spans="1:25" ht="12" customHeight="1" x14ac:dyDescent="0.2">
      <c r="A81" s="16" t="s">
        <v>113</v>
      </c>
      <c r="B81" s="77">
        <v>195531</v>
      </c>
      <c r="C81" s="63">
        <f t="shared" ref="C81:C89" si="80">B81/B80-1</f>
        <v>-7.896992877868636E-2</v>
      </c>
      <c r="D81" s="81">
        <f t="shared" ref="D81:D89" si="81">B81/B77-1</f>
        <v>1.0793877266171537E-2</v>
      </c>
      <c r="E81" s="83">
        <v>234319</v>
      </c>
      <c r="F81" s="75">
        <f t="shared" ref="F81:F89" si="82">E81/E80-1</f>
        <v>-4.043522951108347E-2</v>
      </c>
      <c r="G81" s="76">
        <f t="shared" ref="G81:G89" si="83">E81/E77-1</f>
        <v>2.5964472894929314E-2</v>
      </c>
      <c r="H81" s="77">
        <v>227891</v>
      </c>
      <c r="I81" s="63">
        <f t="shared" ref="I81:I86" si="84">H81/H80-1</f>
        <v>-0.10602583565760104</v>
      </c>
      <c r="J81" s="81">
        <f t="shared" ref="J81:J86" si="85">H81/H77-1</f>
        <v>1.2246040136096648E-2</v>
      </c>
      <c r="K81" s="83">
        <v>403192</v>
      </c>
      <c r="L81" s="75">
        <f t="shared" ref="L81:L86" si="86">K81/K80-1</f>
        <v>3.2771384136858206E-3</v>
      </c>
      <c r="M81" s="76">
        <f t="shared" ref="M81:M86" si="87">K81/K77-1</f>
        <v>7.732181887167533E-2</v>
      </c>
      <c r="N81" s="80">
        <v>227338</v>
      </c>
      <c r="O81" s="63">
        <f t="shared" ref="O81:O86" si="88">N81/N80-1</f>
        <v>-0.15608515693152925</v>
      </c>
      <c r="P81" s="81">
        <f t="shared" ref="P81:P86" si="89">N81/N77-1</f>
        <v>2.7293513723576357E-2</v>
      </c>
      <c r="Q81" s="84">
        <v>98236</v>
      </c>
      <c r="R81" s="75">
        <f t="shared" ref="R81:R86" si="90">Q81/Q80-1</f>
        <v>7.0610416643961837E-2</v>
      </c>
      <c r="S81" s="76">
        <f t="shared" ref="S81:S86" si="91">Q81/Q77-1</f>
        <v>0.13257318099542292</v>
      </c>
      <c r="T81" s="80">
        <v>106103</v>
      </c>
      <c r="U81" s="63">
        <f t="shared" ref="U81:U86" si="92">T81/T80-1</f>
        <v>3.3547959750241052E-2</v>
      </c>
      <c r="V81" s="81">
        <f t="shared" si="79"/>
        <v>0.13998538797086191</v>
      </c>
      <c r="W81" s="83">
        <v>257093</v>
      </c>
      <c r="X81" s="75">
        <f t="shared" ref="X81:X86" si="93">W81/W80-1</f>
        <v>0.16797277836079583</v>
      </c>
      <c r="Y81" s="76">
        <f t="shared" ref="Y81:Y86" si="94">W81/W77-1</f>
        <v>0.10441779144793939</v>
      </c>
    </row>
    <row r="82" spans="1:25" ht="12" customHeight="1" x14ac:dyDescent="0.2">
      <c r="A82" s="16" t="s">
        <v>114</v>
      </c>
      <c r="B82" s="77">
        <v>223924</v>
      </c>
      <c r="C82" s="63">
        <f t="shared" si="80"/>
        <v>0.14520971099211888</v>
      </c>
      <c r="D82" s="81">
        <f t="shared" si="81"/>
        <v>3.6656389174374748E-2</v>
      </c>
      <c r="E82" s="83">
        <v>262822</v>
      </c>
      <c r="F82" s="75">
        <f t="shared" si="82"/>
        <v>0.12164186429610924</v>
      </c>
      <c r="G82" s="76">
        <f t="shared" si="83"/>
        <v>0.14645775081026136</v>
      </c>
      <c r="H82" s="77">
        <v>261654</v>
      </c>
      <c r="I82" s="63">
        <f t="shared" si="84"/>
        <v>0.14815416141927495</v>
      </c>
      <c r="J82" s="81">
        <f t="shared" si="85"/>
        <v>7.8571929115844208E-2</v>
      </c>
      <c r="K82" s="83">
        <v>396340</v>
      </c>
      <c r="L82" s="75">
        <f t="shared" si="86"/>
        <v>-1.699438480922244E-2</v>
      </c>
      <c r="M82" s="76">
        <f t="shared" si="87"/>
        <v>-4.572957121153387E-2</v>
      </c>
      <c r="N82" s="80">
        <v>276827</v>
      </c>
      <c r="O82" s="63">
        <f t="shared" si="88"/>
        <v>0.21768907969631113</v>
      </c>
      <c r="P82" s="81">
        <f t="shared" si="89"/>
        <v>0.17161563920466572</v>
      </c>
      <c r="Q82" s="84">
        <v>99885</v>
      </c>
      <c r="R82" s="75">
        <f t="shared" si="90"/>
        <v>1.6786106926177879E-2</v>
      </c>
      <c r="S82" s="76">
        <f t="shared" si="91"/>
        <v>5.7454106587054632E-2</v>
      </c>
      <c r="T82" s="80">
        <v>110781</v>
      </c>
      <c r="U82" s="63">
        <f t="shared" si="92"/>
        <v>4.4089234046162717E-2</v>
      </c>
      <c r="V82" s="81">
        <f t="shared" si="79"/>
        <v>5.1242633871380949E-2</v>
      </c>
      <c r="W82" s="83">
        <v>251467</v>
      </c>
      <c r="X82" s="75">
        <f t="shared" si="93"/>
        <v>-2.1883131784996124E-2</v>
      </c>
      <c r="Y82" s="76">
        <f t="shared" si="94"/>
        <v>2.7498906989952498E-2</v>
      </c>
    </row>
    <row r="83" spans="1:25" ht="12" customHeight="1" x14ac:dyDescent="0.2">
      <c r="A83" s="16" t="s">
        <v>115</v>
      </c>
      <c r="B83" s="77">
        <v>220174</v>
      </c>
      <c r="C83" s="63">
        <f t="shared" si="80"/>
        <v>-1.6746753362748112E-2</v>
      </c>
      <c r="D83" s="81">
        <f t="shared" si="81"/>
        <v>3.6459240499178591E-2</v>
      </c>
      <c r="E83" s="83">
        <v>262030</v>
      </c>
      <c r="F83" s="75">
        <f t="shared" si="82"/>
        <v>-3.0134463629376551E-3</v>
      </c>
      <c r="G83" s="76">
        <f t="shared" si="83"/>
        <v>0.11750356110168125</v>
      </c>
      <c r="H83" s="77">
        <v>259718</v>
      </c>
      <c r="I83" s="63">
        <f t="shared" si="84"/>
        <v>-7.399084286882629E-3</v>
      </c>
      <c r="J83" s="81">
        <f t="shared" si="85"/>
        <v>0.11731175440634289</v>
      </c>
      <c r="K83" s="83">
        <v>399485</v>
      </c>
      <c r="L83" s="75">
        <f t="shared" si="86"/>
        <v>7.9351062219306101E-3</v>
      </c>
      <c r="M83" s="76">
        <f t="shared" si="87"/>
        <v>5.8516008171679568E-2</v>
      </c>
      <c r="N83" s="80">
        <v>274175</v>
      </c>
      <c r="O83" s="63">
        <f t="shared" si="88"/>
        <v>-9.5799903911106821E-3</v>
      </c>
      <c r="P83" s="81">
        <f t="shared" si="89"/>
        <v>8.3023578253810904E-2</v>
      </c>
      <c r="Q83" s="84">
        <v>103262</v>
      </c>
      <c r="R83" s="75">
        <f t="shared" si="90"/>
        <v>3.3808880212244041E-2</v>
      </c>
      <c r="S83" s="76">
        <f t="shared" si="91"/>
        <v>5.2651966930691074E-2</v>
      </c>
      <c r="T83" s="80">
        <v>113178</v>
      </c>
      <c r="U83" s="63">
        <f t="shared" si="92"/>
        <v>2.1637284371868848E-2</v>
      </c>
      <c r="V83" s="81">
        <f t="shared" si="79"/>
        <v>9.1229897026495532E-2</v>
      </c>
      <c r="W83" s="83">
        <v>258156</v>
      </c>
      <c r="X83" s="75">
        <f t="shared" si="93"/>
        <v>2.659991171803866E-2</v>
      </c>
      <c r="Y83" s="76">
        <f t="shared" si="94"/>
        <v>8.3855690792373982E-2</v>
      </c>
    </row>
    <row r="84" spans="1:25" ht="12" customHeight="1" x14ac:dyDescent="0.2">
      <c r="A84" s="16" t="s">
        <v>116</v>
      </c>
      <c r="B84" s="77">
        <v>212690</v>
      </c>
      <c r="C84" s="63">
        <f t="shared" si="80"/>
        <v>-3.3991297791746478E-2</v>
      </c>
      <c r="D84" s="81">
        <f t="shared" si="81"/>
        <v>1.855899310396758E-3</v>
      </c>
      <c r="E84" s="83">
        <v>236480</v>
      </c>
      <c r="F84" s="75">
        <f t="shared" si="82"/>
        <v>-9.7507918940579308E-2</v>
      </c>
      <c r="G84" s="76">
        <f t="shared" si="83"/>
        <v>-3.1585671988959563E-2</v>
      </c>
      <c r="H84" s="77">
        <v>250396</v>
      </c>
      <c r="I84" s="63">
        <f t="shared" si="84"/>
        <v>-3.5892776010904126E-2</v>
      </c>
      <c r="J84" s="81">
        <f t="shared" si="85"/>
        <v>-1.7742890879063555E-2</v>
      </c>
      <c r="K84" s="83">
        <v>401004</v>
      </c>
      <c r="L84" s="75">
        <f t="shared" si="86"/>
        <v>3.8023955843147217E-3</v>
      </c>
      <c r="M84" s="76">
        <f t="shared" si="87"/>
        <v>-2.1673405909797827E-3</v>
      </c>
      <c r="N84" s="80">
        <v>268559</v>
      </c>
      <c r="O84" s="63">
        <f t="shared" si="88"/>
        <v>-2.0483267985775488E-2</v>
      </c>
      <c r="P84" s="81">
        <f t="shared" si="89"/>
        <v>-3.0662434805204253E-3</v>
      </c>
      <c r="Q84" s="84">
        <v>99599</v>
      </c>
      <c r="R84" s="75">
        <f t="shared" si="90"/>
        <v>-3.547287482326511E-2</v>
      </c>
      <c r="S84" s="76">
        <f t="shared" si="91"/>
        <v>8.5464869165295276E-2</v>
      </c>
      <c r="T84" s="80">
        <v>108333</v>
      </c>
      <c r="U84" s="63">
        <f t="shared" si="92"/>
        <v>-4.2808673063669644E-2</v>
      </c>
      <c r="V84" s="81">
        <f>T84/T80-1</f>
        <v>5.5270361098393783E-2</v>
      </c>
      <c r="W84" s="83">
        <v>264973</v>
      </c>
      <c r="X84" s="75">
        <f t="shared" si="93"/>
        <v>2.64065138908256E-2</v>
      </c>
      <c r="Y84" s="76">
        <f t="shared" si="94"/>
        <v>0.20377159627292518</v>
      </c>
    </row>
    <row r="85" spans="1:25" ht="12" customHeight="1" x14ac:dyDescent="0.2">
      <c r="A85" s="16" t="s">
        <v>117</v>
      </c>
      <c r="B85" s="77">
        <v>231315</v>
      </c>
      <c r="C85" s="63">
        <f t="shared" si="80"/>
        <v>8.7568762048051196E-2</v>
      </c>
      <c r="D85" s="81">
        <f t="shared" si="81"/>
        <v>0.18300934378691869</v>
      </c>
      <c r="E85" s="83">
        <v>271989</v>
      </c>
      <c r="F85" s="75">
        <f t="shared" si="82"/>
        <v>0.15015646143437067</v>
      </c>
      <c r="G85" s="76">
        <f t="shared" si="83"/>
        <v>0.16076374515084146</v>
      </c>
      <c r="H85" s="77">
        <v>282740</v>
      </c>
      <c r="I85" s="63">
        <f t="shared" si="84"/>
        <v>0.12917139251425747</v>
      </c>
      <c r="J85" s="81">
        <f t="shared" si="85"/>
        <v>0.24068085181073418</v>
      </c>
      <c r="K85" s="83">
        <v>453701</v>
      </c>
      <c r="L85" s="75">
        <f t="shared" si="86"/>
        <v>0.13141265423786286</v>
      </c>
      <c r="M85" s="76">
        <f t="shared" si="87"/>
        <v>0.12527282287346964</v>
      </c>
      <c r="N85" s="80">
        <v>286936</v>
      </c>
      <c r="O85" s="63">
        <f t="shared" si="88"/>
        <v>6.8428166622604314E-2</v>
      </c>
      <c r="P85" s="81">
        <f t="shared" si="89"/>
        <v>0.26215590882298612</v>
      </c>
      <c r="Q85" s="84">
        <v>106181</v>
      </c>
      <c r="R85" s="75">
        <f t="shared" si="90"/>
        <v>6.6085000853422171E-2</v>
      </c>
      <c r="S85" s="76">
        <f t="shared" si="91"/>
        <v>8.0876664359297967E-2</v>
      </c>
      <c r="T85" s="80">
        <v>106537</v>
      </c>
      <c r="U85" s="63">
        <f t="shared" si="92"/>
        <v>-1.6578512549269342E-2</v>
      </c>
      <c r="V85" s="81">
        <f>T85/T81-1</f>
        <v>4.0903650226666866E-3</v>
      </c>
      <c r="W85" s="83">
        <v>285176</v>
      </c>
      <c r="X85" s="75">
        <f t="shared" si="93"/>
        <v>7.6245504258924512E-2</v>
      </c>
      <c r="Y85" s="76">
        <f t="shared" si="94"/>
        <v>0.10923284570174996</v>
      </c>
    </row>
    <row r="86" spans="1:25" ht="12" customHeight="1" x14ac:dyDescent="0.2">
      <c r="A86" s="16" t="s">
        <v>118</v>
      </c>
      <c r="B86" s="77">
        <v>221877</v>
      </c>
      <c r="C86" s="63">
        <f t="shared" si="80"/>
        <v>-4.0801504441994707E-2</v>
      </c>
      <c r="D86" s="81">
        <f t="shared" si="81"/>
        <v>-9.1414944356120742E-3</v>
      </c>
      <c r="E86" s="83">
        <v>263974</v>
      </c>
      <c r="F86" s="75">
        <f t="shared" si="82"/>
        <v>-2.9468103489479369E-2</v>
      </c>
      <c r="G86" s="76">
        <f t="shared" si="83"/>
        <v>4.3831947097274782E-3</v>
      </c>
      <c r="H86" s="77">
        <v>263165</v>
      </c>
      <c r="I86" s="63">
        <f t="shared" si="84"/>
        <v>-6.9233217797269542E-2</v>
      </c>
      <c r="J86" s="81">
        <f t="shared" si="85"/>
        <v>5.7748018375411991E-3</v>
      </c>
      <c r="K86" s="83">
        <v>399346</v>
      </c>
      <c r="L86" s="75">
        <f t="shared" si="86"/>
        <v>-0.11980357107434192</v>
      </c>
      <c r="M86" s="76">
        <f t="shared" si="87"/>
        <v>7.5843972346973931E-3</v>
      </c>
      <c r="N86" s="80">
        <v>301995</v>
      </c>
      <c r="O86" s="63">
        <f t="shared" si="88"/>
        <v>5.2482086597708255E-2</v>
      </c>
      <c r="P86" s="81">
        <f t="shared" si="89"/>
        <v>9.0915987241128926E-2</v>
      </c>
      <c r="Q86" s="84">
        <v>111003</v>
      </c>
      <c r="R86" s="75">
        <f t="shared" si="90"/>
        <v>4.5413021161978095E-2</v>
      </c>
      <c r="S86" s="76">
        <f t="shared" si="91"/>
        <v>0.11130800420483555</v>
      </c>
      <c r="T86" s="80">
        <v>113618</v>
      </c>
      <c r="U86" s="63">
        <f t="shared" si="92"/>
        <v>6.6465171724377381E-2</v>
      </c>
      <c r="V86" s="81">
        <f>T86/T82-1</f>
        <v>2.5609084590317854E-2</v>
      </c>
      <c r="W86" s="83">
        <v>276551</v>
      </c>
      <c r="X86" s="75">
        <f t="shared" si="93"/>
        <v>-3.0244480601453128E-2</v>
      </c>
      <c r="Y86" s="76">
        <f t="shared" si="94"/>
        <v>9.9750663108877147E-2</v>
      </c>
    </row>
    <row r="87" spans="1:25" ht="12" customHeight="1" x14ac:dyDescent="0.2">
      <c r="A87" s="16" t="s">
        <v>119</v>
      </c>
      <c r="B87" s="77">
        <v>226013</v>
      </c>
      <c r="C87" s="63">
        <f t="shared" si="80"/>
        <v>1.8640958729386092E-2</v>
      </c>
      <c r="D87" s="81">
        <f t="shared" si="81"/>
        <v>2.6519934233833142E-2</v>
      </c>
      <c r="E87" s="83">
        <v>269745</v>
      </c>
      <c r="F87" s="75">
        <f t="shared" si="82"/>
        <v>2.1862001560759792E-2</v>
      </c>
      <c r="G87" s="76">
        <f t="shared" si="83"/>
        <v>2.9443193527458611E-2</v>
      </c>
      <c r="H87" s="77"/>
      <c r="I87" s="63"/>
      <c r="J87" s="81"/>
      <c r="K87" s="83"/>
      <c r="L87" s="75"/>
      <c r="M87" s="76"/>
      <c r="N87" s="80"/>
      <c r="O87" s="63"/>
      <c r="P87" s="81"/>
      <c r="Q87" s="84"/>
      <c r="R87" s="75"/>
      <c r="S87" s="76"/>
      <c r="T87" s="80"/>
      <c r="U87" s="63"/>
      <c r="V87" s="81"/>
      <c r="W87" s="83"/>
      <c r="X87" s="75"/>
      <c r="Y87" s="76"/>
    </row>
    <row r="88" spans="1:25" ht="12" customHeight="1" x14ac:dyDescent="0.2">
      <c r="A88" s="16" t="s">
        <v>120</v>
      </c>
      <c r="B88" s="77">
        <v>226730.61</v>
      </c>
      <c r="C88" s="63">
        <f t="shared" si="80"/>
        <v>3.1750828492165262E-3</v>
      </c>
      <c r="D88" s="81">
        <f t="shared" si="81"/>
        <v>6.6014434152992463E-2</v>
      </c>
      <c r="E88" s="83">
        <v>265486.51</v>
      </c>
      <c r="F88" s="75">
        <f t="shared" si="82"/>
        <v>-1.5787095219559233E-2</v>
      </c>
      <c r="G88" s="76">
        <f t="shared" si="83"/>
        <v>0.12265946380243586</v>
      </c>
      <c r="H88" s="77"/>
      <c r="I88" s="63"/>
      <c r="J88" s="63"/>
      <c r="K88" s="83"/>
      <c r="L88" s="75"/>
      <c r="M88" s="75"/>
      <c r="N88" s="80"/>
      <c r="O88" s="63"/>
      <c r="P88" s="63"/>
      <c r="Q88" s="84"/>
      <c r="R88" s="75"/>
      <c r="S88" s="75"/>
      <c r="T88" s="80"/>
      <c r="U88" s="63"/>
      <c r="V88" s="63"/>
      <c r="W88" s="83"/>
      <c r="X88" s="75"/>
      <c r="Y88" s="75"/>
    </row>
    <row r="89" spans="1:25" ht="12" customHeight="1" x14ac:dyDescent="0.2">
      <c r="A89" s="16" t="s">
        <v>121</v>
      </c>
      <c r="B89" s="77">
        <v>221622.11</v>
      </c>
      <c r="C89" s="63">
        <f t="shared" si="80"/>
        <v>-2.2531143898038342E-2</v>
      </c>
      <c r="D89" s="81">
        <f t="shared" si="81"/>
        <v>-4.1903421740916103E-2</v>
      </c>
      <c r="E89" s="83">
        <v>267537.8</v>
      </c>
      <c r="F89" s="75">
        <f t="shared" si="82"/>
        <v>7.7265319431860657E-3</v>
      </c>
      <c r="G89" s="76">
        <f t="shared" si="83"/>
        <v>-1.6365367717076862E-2</v>
      </c>
      <c r="H89" s="77"/>
      <c r="I89" s="63"/>
      <c r="J89" s="63"/>
      <c r="K89" s="83"/>
      <c r="L89" s="75"/>
      <c r="M89" s="75"/>
      <c r="N89" s="80"/>
      <c r="O89" s="63"/>
      <c r="P89" s="63"/>
      <c r="Q89" s="84"/>
      <c r="R89" s="75"/>
      <c r="S89" s="75"/>
      <c r="T89" s="80"/>
      <c r="U89" s="63"/>
      <c r="V89" s="63"/>
      <c r="W89" s="83"/>
      <c r="X89" s="75"/>
      <c r="Y89" s="75"/>
    </row>
    <row r="90" spans="1:25" ht="12" customHeight="1" x14ac:dyDescent="0.2">
      <c r="A90" s="16" t="s">
        <v>122</v>
      </c>
      <c r="B90" s="77">
        <v>234912</v>
      </c>
      <c r="C90" s="63">
        <f t="shared" ref="C90:C95" si="95">B90/B89-1</f>
        <v>5.9966444683700715E-2</v>
      </c>
      <c r="D90" s="81">
        <f t="shared" ref="D90:D95" si="96">B90/B86-1</f>
        <v>5.8748766208304604E-2</v>
      </c>
      <c r="E90" s="83">
        <v>289454</v>
      </c>
      <c r="F90" s="75">
        <f t="shared" ref="F90:F95" si="97">E90/E89-1</f>
        <v>8.1918143903403573E-2</v>
      </c>
      <c r="G90" s="76">
        <f t="shared" ref="G90:G95" si="98">E90/E86-1</f>
        <v>9.6524657731443142E-2</v>
      </c>
      <c r="H90" s="77"/>
      <c r="I90" s="63"/>
      <c r="J90" s="63"/>
      <c r="K90" s="83"/>
      <c r="L90" s="75"/>
      <c r="M90" s="75"/>
      <c r="N90" s="80"/>
      <c r="O90" s="63"/>
      <c r="P90" s="63"/>
      <c r="Q90" s="84"/>
      <c r="R90" s="75"/>
      <c r="S90" s="75"/>
      <c r="T90" s="80"/>
      <c r="U90" s="63"/>
      <c r="V90" s="63"/>
      <c r="W90" s="83"/>
      <c r="X90" s="75"/>
      <c r="Y90" s="75"/>
    </row>
    <row r="91" spans="1:25" ht="12" customHeight="1" x14ac:dyDescent="0.2">
      <c r="A91" s="16" t="s">
        <v>123</v>
      </c>
      <c r="B91" s="77">
        <v>238161.04</v>
      </c>
      <c r="C91" s="63">
        <f t="shared" si="95"/>
        <v>1.3830881351314606E-2</v>
      </c>
      <c r="D91" s="81">
        <f t="shared" si="96"/>
        <v>5.3749297606774826E-2</v>
      </c>
      <c r="E91" s="83">
        <v>280413.33</v>
      </c>
      <c r="F91" s="75">
        <f t="shared" si="97"/>
        <v>-3.1233529334540155E-2</v>
      </c>
      <c r="G91" s="76">
        <f t="shared" si="98"/>
        <v>3.9549685814380231E-2</v>
      </c>
      <c r="H91" s="77"/>
      <c r="I91" s="63"/>
      <c r="J91" s="63"/>
      <c r="K91" s="83"/>
      <c r="L91" s="75"/>
      <c r="M91" s="75"/>
      <c r="N91" s="80"/>
      <c r="O91" s="63"/>
      <c r="P91" s="63"/>
      <c r="Q91" s="84"/>
      <c r="R91" s="75"/>
      <c r="S91" s="75"/>
      <c r="T91" s="80"/>
      <c r="U91" s="63"/>
      <c r="V91" s="63"/>
      <c r="W91" s="83"/>
      <c r="X91" s="75"/>
      <c r="Y91" s="75"/>
    </row>
    <row r="92" spans="1:25" ht="12" customHeight="1" x14ac:dyDescent="0.2">
      <c r="A92" s="16" t="s">
        <v>124</v>
      </c>
      <c r="B92" s="77">
        <v>232781.03</v>
      </c>
      <c r="C92" s="63">
        <f t="shared" si="95"/>
        <v>-2.2589798902456937E-2</v>
      </c>
      <c r="D92" s="81">
        <f t="shared" si="96"/>
        <v>2.6685501353346242E-2</v>
      </c>
      <c r="E92" s="83">
        <v>281605.81</v>
      </c>
      <c r="F92" s="75">
        <f t="shared" si="97"/>
        <v>4.2525795760137708E-3</v>
      </c>
      <c r="G92" s="76">
        <f t="shared" si="98"/>
        <v>6.0716079321694982E-2</v>
      </c>
      <c r="H92" s="77"/>
      <c r="I92" s="63"/>
      <c r="J92" s="63"/>
      <c r="K92" s="83"/>
      <c r="L92" s="75"/>
      <c r="M92" s="75"/>
      <c r="N92" s="80"/>
      <c r="O92" s="63"/>
      <c r="P92" s="63"/>
      <c r="Q92" s="84"/>
      <c r="R92" s="75"/>
      <c r="S92" s="75"/>
      <c r="T92" s="80"/>
      <c r="U92" s="63"/>
      <c r="V92" s="63"/>
      <c r="W92" s="83"/>
      <c r="X92" s="75"/>
      <c r="Y92" s="75"/>
    </row>
    <row r="93" spans="1:25" ht="12" customHeight="1" x14ac:dyDescent="0.2">
      <c r="A93" s="16" t="s">
        <v>125</v>
      </c>
      <c r="B93" s="77">
        <v>234571.04</v>
      </c>
      <c r="C93" s="63">
        <f t="shared" si="95"/>
        <v>7.6896729944015974E-3</v>
      </c>
      <c r="D93" s="81">
        <f t="shared" si="96"/>
        <v>5.8427970025193066E-2</v>
      </c>
      <c r="E93" s="83">
        <v>298761.78000000003</v>
      </c>
      <c r="F93" s="75">
        <f t="shared" si="97"/>
        <v>6.0921931972923504E-2</v>
      </c>
      <c r="G93" s="76">
        <f t="shared" si="98"/>
        <v>0.11670866696220128</v>
      </c>
      <c r="H93" s="77"/>
      <c r="I93" s="63"/>
      <c r="J93" s="63"/>
      <c r="K93" s="83"/>
      <c r="L93" s="75"/>
      <c r="M93" s="75"/>
      <c r="N93" s="80"/>
      <c r="O93" s="63"/>
      <c r="P93" s="63"/>
      <c r="Q93" s="84"/>
      <c r="R93" s="75"/>
      <c r="S93" s="75"/>
      <c r="T93" s="80"/>
      <c r="U93" s="63"/>
      <c r="V93" s="63"/>
      <c r="W93" s="83"/>
      <c r="X93" s="75"/>
      <c r="Y93" s="75"/>
    </row>
    <row r="94" spans="1:25" ht="12" customHeight="1" x14ac:dyDescent="0.2">
      <c r="A94" s="16" t="s">
        <v>126</v>
      </c>
      <c r="B94" s="77">
        <v>249787.97</v>
      </c>
      <c r="C94" s="63">
        <f t="shared" si="95"/>
        <v>6.4871307216781693E-2</v>
      </c>
      <c r="D94" s="81">
        <f t="shared" si="96"/>
        <v>6.3325713458656896E-2</v>
      </c>
      <c r="E94" s="83">
        <v>315569.53999999998</v>
      </c>
      <c r="F94" s="75">
        <f t="shared" si="97"/>
        <v>5.6258066209138091E-2</v>
      </c>
      <c r="G94" s="76">
        <f t="shared" si="98"/>
        <v>9.0223455194953228E-2</v>
      </c>
      <c r="H94" s="77"/>
      <c r="I94" s="63"/>
      <c r="J94" s="63"/>
      <c r="K94" s="83"/>
      <c r="L94" s="75"/>
      <c r="M94" s="75"/>
      <c r="N94" s="80"/>
      <c r="O94" s="63"/>
      <c r="P94" s="63"/>
      <c r="Q94" s="84"/>
      <c r="R94" s="75"/>
      <c r="S94" s="75"/>
      <c r="T94" s="80"/>
      <c r="U94" s="63"/>
      <c r="V94" s="63"/>
      <c r="W94" s="83"/>
      <c r="X94" s="75"/>
      <c r="Y94" s="75"/>
    </row>
    <row r="95" spans="1:25" ht="12" customHeight="1" x14ac:dyDescent="0.2">
      <c r="A95" s="16" t="s">
        <v>127</v>
      </c>
      <c r="B95" s="77">
        <v>253181.84</v>
      </c>
      <c r="C95" s="63">
        <f t="shared" si="95"/>
        <v>1.35870034093315E-2</v>
      </c>
      <c r="D95" s="81">
        <f t="shared" si="96"/>
        <v>6.3069929489726784E-2</v>
      </c>
      <c r="E95" s="83">
        <v>313018.74</v>
      </c>
      <c r="F95" s="75">
        <f t="shared" si="97"/>
        <v>-8.0831629060269528E-3</v>
      </c>
      <c r="G95" s="76">
        <f t="shared" si="98"/>
        <v>0.11627624835096095</v>
      </c>
      <c r="H95" s="77"/>
      <c r="I95" s="63"/>
      <c r="J95" s="63"/>
      <c r="K95" s="83"/>
      <c r="L95" s="75"/>
      <c r="M95" s="75"/>
      <c r="N95" s="80"/>
      <c r="O95" s="63"/>
      <c r="P95" s="63"/>
      <c r="Q95" s="84"/>
      <c r="R95" s="75"/>
      <c r="S95" s="75"/>
      <c r="T95" s="80"/>
      <c r="U95" s="63"/>
      <c r="V95" s="63"/>
      <c r="W95" s="83"/>
      <c r="X95" s="75"/>
      <c r="Y95" s="75"/>
    </row>
    <row r="96" spans="1:25" ht="12" customHeight="1" x14ac:dyDescent="0.2">
      <c r="A96" s="16" t="s">
        <v>128</v>
      </c>
      <c r="B96" s="77">
        <v>253597.72</v>
      </c>
      <c r="C96" s="63">
        <f t="shared" ref="C96:C101" si="99">B96/B95-1</f>
        <v>1.6426138620369013E-3</v>
      </c>
      <c r="D96" s="81">
        <f t="shared" ref="D96:D101" si="100">B96/B92-1</f>
        <v>8.9426058472204639E-2</v>
      </c>
      <c r="E96" s="83">
        <v>306882.08</v>
      </c>
      <c r="F96" s="75">
        <f t="shared" ref="F96:F101" si="101">E96/E95-1</f>
        <v>-1.9604768711291798E-2</v>
      </c>
      <c r="G96" s="76">
        <f t="shared" ref="G96:G101" si="102">E96/E92-1</f>
        <v>8.9757629645496273E-2</v>
      </c>
      <c r="H96" s="77"/>
      <c r="I96" s="63"/>
      <c r="J96" s="63"/>
      <c r="K96" s="83"/>
      <c r="L96" s="75"/>
      <c r="M96" s="75"/>
      <c r="N96" s="80"/>
      <c r="O96" s="63"/>
      <c r="P96" s="63"/>
      <c r="Q96" s="84"/>
      <c r="R96" s="75"/>
      <c r="S96" s="75"/>
      <c r="T96" s="80"/>
      <c r="U96" s="63"/>
      <c r="V96" s="63"/>
      <c r="W96" s="83"/>
      <c r="X96" s="75"/>
      <c r="Y96" s="75"/>
    </row>
    <row r="97" spans="1:38" ht="12" customHeight="1" x14ac:dyDescent="0.2">
      <c r="A97" s="16" t="s">
        <v>129</v>
      </c>
      <c r="B97" s="77">
        <v>250875.23</v>
      </c>
      <c r="C97" s="63">
        <f t="shared" si="99"/>
        <v>-1.0735467180067682E-2</v>
      </c>
      <c r="D97" s="81">
        <f t="shared" si="100"/>
        <v>6.9506406246909291E-2</v>
      </c>
      <c r="E97" s="83">
        <v>315099.99</v>
      </c>
      <c r="F97" s="75">
        <f t="shared" si="101"/>
        <v>2.6778722302716274E-2</v>
      </c>
      <c r="G97" s="76">
        <f t="shared" si="102"/>
        <v>5.4686412699777032E-2</v>
      </c>
      <c r="H97" s="77"/>
      <c r="I97" s="63"/>
      <c r="J97" s="63"/>
      <c r="K97" s="83"/>
      <c r="L97" s="75"/>
      <c r="M97" s="75"/>
      <c r="N97" s="80"/>
      <c r="O97" s="63"/>
      <c r="P97" s="63"/>
      <c r="Q97" s="84"/>
      <c r="R97" s="75"/>
      <c r="S97" s="75"/>
      <c r="T97" s="80"/>
      <c r="U97" s="63"/>
      <c r="V97" s="63"/>
      <c r="W97" s="83"/>
      <c r="X97" s="75"/>
      <c r="Y97" s="75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</row>
    <row r="98" spans="1:38" ht="12" customHeight="1" x14ac:dyDescent="0.2">
      <c r="A98" s="16" t="s">
        <v>130</v>
      </c>
      <c r="B98" s="77">
        <v>261782.17</v>
      </c>
      <c r="C98" s="63">
        <f t="shared" si="99"/>
        <v>4.3475555558035728E-2</v>
      </c>
      <c r="D98" s="81">
        <f t="shared" si="100"/>
        <v>4.8017524622983254E-2</v>
      </c>
      <c r="E98" s="83">
        <v>320494.73</v>
      </c>
      <c r="F98" s="75">
        <f t="shared" si="101"/>
        <v>1.7120724123158571E-2</v>
      </c>
      <c r="G98" s="76">
        <f t="shared" si="102"/>
        <v>1.5607304811484646E-2</v>
      </c>
      <c r="H98" s="77"/>
      <c r="I98" s="63"/>
      <c r="J98" s="63"/>
      <c r="K98" s="83"/>
      <c r="L98" s="75"/>
      <c r="M98" s="75"/>
      <c r="N98" s="80"/>
      <c r="O98" s="63"/>
      <c r="P98" s="63"/>
      <c r="Q98" s="84"/>
      <c r="R98" s="75"/>
      <c r="S98" s="75"/>
      <c r="T98" s="80"/>
      <c r="U98" s="63"/>
      <c r="V98" s="63"/>
      <c r="W98" s="83"/>
      <c r="X98" s="75"/>
      <c r="Y98" s="75"/>
      <c r="Z98" s="86"/>
      <c r="AA98" s="86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</row>
    <row r="99" spans="1:38" ht="12" customHeight="1" x14ac:dyDescent="0.2">
      <c r="A99" s="16" t="s">
        <v>131</v>
      </c>
      <c r="B99" s="77">
        <v>272241</v>
      </c>
      <c r="C99" s="63">
        <f t="shared" si="99"/>
        <v>3.9952415399413965E-2</v>
      </c>
      <c r="D99" s="81">
        <f t="shared" si="100"/>
        <v>7.5278542884434474E-2</v>
      </c>
      <c r="E99" s="83">
        <v>349079</v>
      </c>
      <c r="F99" s="75">
        <f t="shared" si="101"/>
        <v>8.9187956382309475E-2</v>
      </c>
      <c r="G99" s="76">
        <f t="shared" si="102"/>
        <v>0.11520160102874355</v>
      </c>
      <c r="H99" s="77"/>
      <c r="I99" s="63"/>
      <c r="J99" s="63"/>
      <c r="K99" s="83"/>
      <c r="L99" s="75"/>
      <c r="M99" s="75"/>
      <c r="N99" s="80"/>
      <c r="O99" s="63"/>
      <c r="P99" s="63"/>
      <c r="Q99" s="84"/>
      <c r="R99" s="75"/>
      <c r="S99" s="75"/>
      <c r="T99" s="80"/>
      <c r="U99" s="63"/>
      <c r="V99" s="63"/>
      <c r="W99" s="83"/>
      <c r="X99" s="75"/>
      <c r="Y99" s="75"/>
      <c r="Z99" s="86"/>
      <c r="AA99" s="86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</row>
    <row r="100" spans="1:38" s="86" customFormat="1" ht="12" customHeight="1" x14ac:dyDescent="0.2">
      <c r="A100" s="16" t="s">
        <v>132</v>
      </c>
      <c r="B100" s="77">
        <v>267249</v>
      </c>
      <c r="C100" s="63">
        <f t="shared" si="99"/>
        <v>-1.8336694325983283E-2</v>
      </c>
      <c r="D100" s="81">
        <f t="shared" si="100"/>
        <v>5.3830452418893948E-2</v>
      </c>
      <c r="E100" s="83">
        <v>330456</v>
      </c>
      <c r="F100" s="75">
        <f t="shared" si="101"/>
        <v>-5.3348955394051156E-2</v>
      </c>
      <c r="G100" s="76">
        <f t="shared" si="102"/>
        <v>7.6817518963635756E-2</v>
      </c>
      <c r="H100" s="77"/>
      <c r="I100" s="63"/>
      <c r="J100" s="63"/>
      <c r="K100" s="83"/>
      <c r="L100" s="75"/>
      <c r="M100" s="75"/>
      <c r="N100" s="80"/>
      <c r="O100" s="63"/>
      <c r="P100" s="63"/>
      <c r="Q100" s="84"/>
      <c r="R100" s="75"/>
      <c r="S100" s="75"/>
      <c r="T100" s="80"/>
      <c r="U100" s="63"/>
      <c r="V100" s="63"/>
      <c r="W100" s="83"/>
      <c r="X100" s="75"/>
      <c r="Y100" s="75"/>
      <c r="AJ100" s="77"/>
      <c r="AK100" s="77"/>
      <c r="AL100" s="77"/>
    </row>
    <row r="101" spans="1:38" s="86" customFormat="1" ht="12" customHeight="1" x14ac:dyDescent="0.2">
      <c r="A101" s="16" t="s">
        <v>133</v>
      </c>
      <c r="B101" s="77">
        <v>255280</v>
      </c>
      <c r="C101" s="63">
        <f t="shared" si="99"/>
        <v>-4.4785948684560095E-2</v>
      </c>
      <c r="D101" s="81">
        <f t="shared" si="100"/>
        <v>1.7557612204281758E-2</v>
      </c>
      <c r="E101" s="83">
        <v>321431</v>
      </c>
      <c r="F101" s="75">
        <f t="shared" si="101"/>
        <v>-2.7310746362602001E-2</v>
      </c>
      <c r="G101" s="76">
        <f t="shared" si="102"/>
        <v>2.0092066648431217E-2</v>
      </c>
      <c r="H101" s="77"/>
      <c r="I101" s="63"/>
      <c r="J101" s="63"/>
      <c r="K101" s="83"/>
      <c r="L101" s="75"/>
      <c r="M101" s="75"/>
      <c r="N101" s="80"/>
      <c r="O101" s="63"/>
      <c r="P101" s="63"/>
      <c r="Q101" s="84"/>
      <c r="R101" s="75"/>
      <c r="S101" s="75"/>
      <c r="T101" s="80"/>
      <c r="U101" s="63"/>
      <c r="V101" s="63"/>
      <c r="W101" s="83"/>
      <c r="X101" s="75"/>
      <c r="Y101" s="75"/>
      <c r="AJ101" s="77"/>
      <c r="AK101" s="77"/>
      <c r="AL101" s="77"/>
    </row>
    <row r="102" spans="1:38" ht="12" customHeight="1" x14ac:dyDescent="0.2">
      <c r="A102" s="16" t="s">
        <v>134</v>
      </c>
      <c r="B102" s="77">
        <v>272375</v>
      </c>
      <c r="C102" s="63">
        <f>B102/B101-1</f>
        <v>6.6965684738326647E-2</v>
      </c>
      <c r="D102" s="81">
        <f>B102/B98-1</f>
        <v>4.0464291361019589E-2</v>
      </c>
      <c r="E102" s="83">
        <v>340479</v>
      </c>
      <c r="F102" s="75">
        <f>E102/E101-1</f>
        <v>5.9259996702247131E-2</v>
      </c>
      <c r="G102" s="76">
        <f>E102/E98-1</f>
        <v>6.2354441834347796E-2</v>
      </c>
      <c r="H102" s="86"/>
      <c r="I102" s="86"/>
      <c r="J102" s="86"/>
      <c r="K102" s="86"/>
      <c r="L102" s="86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73"/>
      <c r="AE102" s="73"/>
      <c r="AF102" s="77"/>
      <c r="AG102" s="63"/>
      <c r="AH102" s="86"/>
      <c r="AI102" s="86"/>
      <c r="AJ102" s="77"/>
      <c r="AK102" s="77"/>
      <c r="AL102" s="77"/>
    </row>
    <row r="103" spans="1:38" s="86" customFormat="1" ht="12" customHeight="1" x14ac:dyDescent="0.2">
      <c r="A103" s="16" t="s">
        <v>135</v>
      </c>
      <c r="B103" s="77">
        <v>276995.0582807188</v>
      </c>
      <c r="C103" s="63">
        <f>B103/B102-1</f>
        <v>1.6962123104979465E-2</v>
      </c>
      <c r="D103" s="81">
        <f>B103/B99-1</f>
        <v>1.7462682993078849E-2</v>
      </c>
      <c r="E103" s="83">
        <v>351510.82183908048</v>
      </c>
      <c r="F103" s="75">
        <f>E103/E102-1</f>
        <v>3.2400887687876523E-2</v>
      </c>
      <c r="G103" s="76">
        <f>E103/E99-1</f>
        <v>6.9663939654933671E-3</v>
      </c>
      <c r="AD103" s="73"/>
      <c r="AE103" s="73"/>
      <c r="AF103" s="77"/>
      <c r="AG103" s="63"/>
      <c r="AJ103" s="77"/>
      <c r="AK103" s="77"/>
      <c r="AL103" s="77"/>
    </row>
    <row r="104" spans="1:38" s="2" customFormat="1" ht="12" customHeight="1" x14ac:dyDescent="0.2">
      <c r="A104" s="16" t="s">
        <v>136</v>
      </c>
      <c r="B104" s="77">
        <v>269904</v>
      </c>
      <c r="C104" s="63">
        <f>B104/B103-1</f>
        <v>-2.5599945084696873E-2</v>
      </c>
      <c r="D104" s="81">
        <f>B104/B100-1</f>
        <v>9.9345554146132997E-3</v>
      </c>
      <c r="E104" s="83">
        <v>346896</v>
      </c>
      <c r="F104" s="75">
        <f>E104/E103-1</f>
        <v>-1.3128534179790097E-2</v>
      </c>
      <c r="G104" s="76">
        <f>E104/E100-1</f>
        <v>4.9749437141404673E-2</v>
      </c>
      <c r="H104" s="7"/>
      <c r="I104" s="85"/>
      <c r="J104" s="7"/>
      <c r="K104" s="7"/>
      <c r="L104" s="85"/>
      <c r="M104" s="7"/>
      <c r="N104" s="7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73"/>
      <c r="AE104" s="73"/>
      <c r="AF104" s="77"/>
      <c r="AG104" s="63"/>
      <c r="AH104" s="86"/>
      <c r="AI104" s="86"/>
      <c r="AJ104" s="77"/>
      <c r="AK104" s="77"/>
      <c r="AL104" s="77"/>
    </row>
    <row r="105" spans="1:38" s="2" customFormat="1" ht="12" customHeight="1" x14ac:dyDescent="0.2">
      <c r="A105" s="16" t="s">
        <v>137</v>
      </c>
      <c r="B105" s="77">
        <v>258685</v>
      </c>
      <c r="C105" s="63">
        <f>B105/B104-1</f>
        <v>-4.156663109846459E-2</v>
      </c>
      <c r="D105" s="81">
        <f>B105/B101-1</f>
        <v>1.333829520526475E-2</v>
      </c>
      <c r="E105" s="83">
        <v>319064</v>
      </c>
      <c r="F105" s="75">
        <f>E105/E104-1</f>
        <v>-8.0231539135648733E-2</v>
      </c>
      <c r="G105" s="76">
        <f>E105/E101-1</f>
        <v>-7.3639443613092714E-3</v>
      </c>
      <c r="H105" s="7"/>
      <c r="I105" s="85"/>
      <c r="J105" s="7"/>
      <c r="K105" s="7"/>
      <c r="L105" s="85"/>
      <c r="M105" s="7"/>
      <c r="N105" s="7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73"/>
      <c r="AE105" s="73"/>
      <c r="AF105" s="77"/>
      <c r="AG105" s="63"/>
      <c r="AH105" s="86"/>
      <c r="AI105" s="86"/>
      <c r="AJ105" s="77"/>
      <c r="AK105" s="77"/>
      <c r="AL105" s="77"/>
    </row>
    <row r="106" spans="1:38" ht="12" customHeight="1" x14ac:dyDescent="0.2">
      <c r="A106" s="16" t="s">
        <v>138</v>
      </c>
      <c r="B106" s="77">
        <v>257456</v>
      </c>
      <c r="C106" s="63">
        <f t="shared" ref="C106:C108" si="103">B106/B105-1</f>
        <v>-4.7509519299534508E-3</v>
      </c>
      <c r="D106" s="81">
        <f t="shared" ref="D106:D108" si="104">B106/B102-1</f>
        <v>-5.4773749426342389E-2</v>
      </c>
      <c r="E106" s="83">
        <v>336980</v>
      </c>
      <c r="F106" s="75">
        <f t="shared" ref="F106:F108" si="105">E106/E105-1</f>
        <v>5.6151743850763491E-2</v>
      </c>
      <c r="G106" s="76">
        <f t="shared" ref="G106:G108" si="106">E106/E102-1</f>
        <v>-1.0276698416055052E-2</v>
      </c>
      <c r="H106" s="86"/>
      <c r="I106" s="86"/>
      <c r="J106" s="86"/>
      <c r="K106" s="86"/>
      <c r="L106" s="86"/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73"/>
      <c r="AE106" s="73"/>
      <c r="AF106" s="77"/>
      <c r="AG106" s="63"/>
      <c r="AH106" s="86"/>
      <c r="AI106" s="86"/>
      <c r="AJ106" s="77"/>
      <c r="AK106" s="77"/>
      <c r="AL106" s="77"/>
    </row>
    <row r="107" spans="1:38" ht="12" customHeight="1" x14ac:dyDescent="0.2">
      <c r="A107" s="16" t="s">
        <v>139</v>
      </c>
      <c r="B107" s="77">
        <v>282737</v>
      </c>
      <c r="C107" s="63">
        <f t="shared" si="103"/>
        <v>9.8195419799888217E-2</v>
      </c>
      <c r="D107" s="81">
        <f t="shared" si="104"/>
        <v>2.0729401293008154E-2</v>
      </c>
      <c r="E107" s="83">
        <v>323038</v>
      </c>
      <c r="F107" s="75">
        <f t="shared" si="105"/>
        <v>-4.1373375274497026E-2</v>
      </c>
      <c r="G107" s="76">
        <f t="shared" si="106"/>
        <v>-8.1001266732308896E-2</v>
      </c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73"/>
      <c r="AE107" s="73"/>
      <c r="AF107" s="77"/>
      <c r="AG107" s="63"/>
      <c r="AH107" s="86"/>
      <c r="AI107" s="86"/>
      <c r="AJ107" s="77"/>
      <c r="AK107" s="77"/>
      <c r="AL107" s="77"/>
    </row>
    <row r="108" spans="1:38" ht="12" customHeight="1" x14ac:dyDescent="0.2">
      <c r="A108" s="16" t="s">
        <v>145</v>
      </c>
      <c r="B108" s="77">
        <v>286052</v>
      </c>
      <c r="C108" s="63">
        <f t="shared" si="103"/>
        <v>1.1724676996643479E-2</v>
      </c>
      <c r="D108" s="81">
        <f t="shared" si="104"/>
        <v>5.9828679826901432E-2</v>
      </c>
      <c r="E108" s="83">
        <v>336571</v>
      </c>
      <c r="F108" s="75">
        <f t="shared" si="105"/>
        <v>4.1892904240367956E-2</v>
      </c>
      <c r="G108" s="76">
        <f t="shared" si="106"/>
        <v>-2.9763963839306351E-2</v>
      </c>
      <c r="H108" s="86"/>
      <c r="I108" s="86"/>
      <c r="J108" s="86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73"/>
      <c r="AE108" s="73"/>
      <c r="AF108" s="77"/>
      <c r="AG108" s="63"/>
      <c r="AH108" s="86"/>
      <c r="AI108" s="86"/>
      <c r="AJ108" s="77"/>
      <c r="AK108" s="77"/>
      <c r="AL108" s="77"/>
    </row>
    <row r="109" spans="1:38" ht="12" customHeight="1" x14ac:dyDescent="0.2">
      <c r="A109" s="86"/>
      <c r="B109" s="86"/>
      <c r="C109" s="86"/>
      <c r="D109" s="86"/>
      <c r="E109" s="86"/>
      <c r="F109" s="86"/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73"/>
      <c r="AE109" s="73"/>
      <c r="AF109" s="77"/>
      <c r="AG109" s="63"/>
      <c r="AH109" s="86"/>
      <c r="AI109" s="86"/>
      <c r="AJ109" s="77"/>
      <c r="AK109" s="77"/>
      <c r="AL109" s="77"/>
    </row>
    <row r="110" spans="1:38" ht="12" customHeight="1" x14ac:dyDescent="0.2">
      <c r="A110" s="86"/>
      <c r="B110" s="86"/>
      <c r="C110" s="86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86"/>
      <c r="S110" s="86"/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73"/>
      <c r="AE110" s="73"/>
      <c r="AF110" s="77"/>
      <c r="AG110" s="63"/>
      <c r="AH110" s="86"/>
      <c r="AI110" s="86"/>
      <c r="AJ110" s="77"/>
      <c r="AK110" s="77"/>
      <c r="AL110" s="77"/>
    </row>
    <row r="111" spans="1:38" ht="12" customHeight="1" x14ac:dyDescent="0.2">
      <c r="A111" s="86"/>
      <c r="B111" s="86"/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77"/>
      <c r="AK111" s="77"/>
      <c r="AL111" s="77"/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1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AC112"/>
  <sheetViews>
    <sheetView workbookViewId="0">
      <pane ySplit="11" topLeftCell="A95" activePane="bottomLeft" state="frozen"/>
      <selection pane="bottomLeft" activeCell="A108" sqref="A108"/>
    </sheetView>
  </sheetViews>
  <sheetFormatPr defaultRowHeight="12" customHeight="1" x14ac:dyDescent="0.2"/>
  <cols>
    <col min="1" max="1" width="12.5703125" style="2" customWidth="1"/>
    <col min="2" max="2" width="13.85546875" style="4" customWidth="1"/>
    <col min="3" max="4" width="13.85546875" style="7" customWidth="1"/>
    <col min="5" max="5" width="13.85546875" style="4" customWidth="1"/>
    <col min="6" max="7" width="13.85546875" style="7" customWidth="1"/>
    <col min="8" max="8" width="13.85546875" style="4" customWidth="1"/>
    <col min="9" max="10" width="13.85546875" style="7" customWidth="1"/>
    <col min="11" max="11" width="13.85546875" style="4" customWidth="1"/>
    <col min="12" max="13" width="13.85546875" style="7" customWidth="1"/>
    <col min="14" max="16384" width="9.140625" style="2"/>
  </cols>
  <sheetData>
    <row r="1" spans="1:13" ht="59.25" customHeight="1" x14ac:dyDescent="0.2">
      <c r="A1" s="86"/>
      <c r="B1" s="85"/>
      <c r="E1" s="85"/>
      <c r="H1" s="85"/>
      <c r="K1" s="85"/>
    </row>
    <row r="2" spans="1:13" x14ac:dyDescent="0.2">
      <c r="A2" s="16" t="s">
        <v>8</v>
      </c>
      <c r="B2" s="85"/>
      <c r="E2" s="85"/>
      <c r="H2" s="85"/>
      <c r="K2" s="85"/>
    </row>
    <row r="3" spans="1:13" x14ac:dyDescent="0.2">
      <c r="A3" s="86" t="s">
        <v>34</v>
      </c>
      <c r="B3" s="85"/>
      <c r="E3" s="85"/>
      <c r="H3" s="85"/>
      <c r="K3" s="85"/>
    </row>
    <row r="4" spans="1:13" x14ac:dyDescent="0.2">
      <c r="A4" s="16" t="s">
        <v>10</v>
      </c>
      <c r="B4" s="85"/>
      <c r="E4" s="85"/>
      <c r="H4" s="85"/>
      <c r="K4" s="85"/>
    </row>
    <row r="5" spans="1:13" x14ac:dyDescent="0.2">
      <c r="A5" s="16"/>
      <c r="B5" s="85"/>
      <c r="E5" s="85"/>
      <c r="H5" s="85"/>
      <c r="K5" s="85"/>
    </row>
    <row r="6" spans="1:13" s="86" customFormat="1" x14ac:dyDescent="0.2">
      <c r="A6" s="16" t="s">
        <v>11</v>
      </c>
      <c r="B6" s="85"/>
      <c r="C6" s="7"/>
      <c r="D6" s="7"/>
      <c r="E6" s="85"/>
      <c r="F6" s="7"/>
      <c r="G6" s="7"/>
      <c r="H6" s="85"/>
      <c r="I6" s="7"/>
      <c r="J6" s="7"/>
      <c r="K6" s="85"/>
      <c r="L6" s="7"/>
      <c r="M6" s="7"/>
    </row>
    <row r="7" spans="1:13" s="86" customFormat="1" x14ac:dyDescent="0.2">
      <c r="A7" s="16" t="s">
        <v>12</v>
      </c>
      <c r="B7" s="85"/>
      <c r="C7" s="7"/>
      <c r="D7" s="7"/>
      <c r="E7" s="85"/>
      <c r="F7" s="7"/>
      <c r="G7" s="7"/>
      <c r="H7" s="85"/>
      <c r="I7" s="7"/>
      <c r="J7" s="7"/>
      <c r="K7" s="85"/>
      <c r="L7" s="7"/>
      <c r="M7" s="7"/>
    </row>
    <row r="8" spans="1:13" s="86" customFormat="1" x14ac:dyDescent="0.2">
      <c r="A8" s="16"/>
      <c r="B8" s="85"/>
      <c r="C8" s="7"/>
      <c r="D8" s="7"/>
      <c r="E8" s="85"/>
      <c r="F8" s="7"/>
      <c r="G8" s="7"/>
      <c r="H8" s="85"/>
      <c r="I8" s="7"/>
      <c r="J8" s="7"/>
      <c r="K8" s="85"/>
      <c r="L8" s="7"/>
      <c r="M8" s="7"/>
    </row>
    <row r="9" spans="1:13" x14ac:dyDescent="0.2">
      <c r="A9" s="66" t="s">
        <v>21</v>
      </c>
      <c r="B9" s="85"/>
      <c r="E9" s="85"/>
      <c r="H9" s="85"/>
      <c r="K9" s="85"/>
    </row>
    <row r="10" spans="1:13" ht="15" x14ac:dyDescent="0.25">
      <c r="A10" s="86"/>
      <c r="B10" s="113" t="s">
        <v>35</v>
      </c>
      <c r="C10" s="113"/>
      <c r="D10" s="113"/>
      <c r="E10" s="115" t="s">
        <v>36</v>
      </c>
      <c r="F10" s="116"/>
      <c r="G10" s="117"/>
      <c r="H10" s="113" t="s">
        <v>37</v>
      </c>
      <c r="I10" s="113"/>
      <c r="J10" s="113"/>
      <c r="K10" s="115" t="s">
        <v>38</v>
      </c>
      <c r="L10" s="116"/>
      <c r="M10" s="117"/>
    </row>
    <row r="11" spans="1:13" x14ac:dyDescent="0.2">
      <c r="A11" s="59" t="s">
        <v>40</v>
      </c>
      <c r="B11" s="68" t="s">
        <v>29</v>
      </c>
      <c r="C11" s="69" t="s">
        <v>41</v>
      </c>
      <c r="D11" s="69" t="s">
        <v>42</v>
      </c>
      <c r="E11" s="70" t="s">
        <v>29</v>
      </c>
      <c r="F11" s="71" t="s">
        <v>41</v>
      </c>
      <c r="G11" s="72" t="s">
        <v>42</v>
      </c>
      <c r="H11" s="68" t="s">
        <v>29</v>
      </c>
      <c r="I11" s="69" t="s">
        <v>41</v>
      </c>
      <c r="J11" s="69" t="s">
        <v>42</v>
      </c>
      <c r="K11" s="70" t="s">
        <v>29</v>
      </c>
      <c r="L11" s="71" t="s">
        <v>41</v>
      </c>
      <c r="M11" s="72" t="s">
        <v>42</v>
      </c>
    </row>
    <row r="12" spans="1:13" x14ac:dyDescent="0.2">
      <c r="A12" s="16" t="s">
        <v>43</v>
      </c>
      <c r="B12" s="20">
        <v>61631.155660377357</v>
      </c>
      <c r="C12" s="63" t="s">
        <v>44</v>
      </c>
      <c r="D12" s="63" t="s">
        <v>44</v>
      </c>
      <c r="E12" s="33">
        <v>56965.451219512193</v>
      </c>
      <c r="F12" s="75" t="s">
        <v>44</v>
      </c>
      <c r="G12" s="76" t="s">
        <v>44</v>
      </c>
      <c r="H12" s="20">
        <v>54924.751243781095</v>
      </c>
      <c r="I12" s="63" t="s">
        <v>44</v>
      </c>
      <c r="J12" s="63" t="s">
        <v>44</v>
      </c>
      <c r="K12" s="33">
        <v>52655.324675324679</v>
      </c>
      <c r="L12" s="75" t="s">
        <v>44</v>
      </c>
      <c r="M12" s="76" t="s">
        <v>44</v>
      </c>
    </row>
    <row r="13" spans="1:13" x14ac:dyDescent="0.2">
      <c r="A13" s="16" t="s">
        <v>45</v>
      </c>
      <c r="B13" s="20">
        <v>65404.366666666669</v>
      </c>
      <c r="C13" s="63">
        <f t="shared" ref="C13:C24" si="0">B13/B12-1</f>
        <v>6.1222460715840699E-2</v>
      </c>
      <c r="D13" s="63" t="s">
        <v>44</v>
      </c>
      <c r="E13" s="33">
        <v>64676.98765432099</v>
      </c>
      <c r="F13" s="75">
        <f t="shared" ref="F13:F24" si="1">E13/E12-1</f>
        <v>0.13537216452640655</v>
      </c>
      <c r="G13" s="76" t="s">
        <v>44</v>
      </c>
      <c r="H13" s="20">
        <v>53160.591836734697</v>
      </c>
      <c r="I13" s="63">
        <f t="shared" ref="I13:I23" si="2">H13/H12-1</f>
        <v>-3.2119570268352327E-2</v>
      </c>
      <c r="J13" s="63" t="s">
        <v>44</v>
      </c>
      <c r="K13" s="33">
        <v>53369.438095238096</v>
      </c>
      <c r="L13" s="75">
        <f t="shared" ref="L13:L24" si="3">K13/K12-1</f>
        <v>1.3562036210329698E-2</v>
      </c>
      <c r="M13" s="76" t="s">
        <v>44</v>
      </c>
    </row>
    <row r="14" spans="1:13" x14ac:dyDescent="0.2">
      <c r="A14" s="16" t="s">
        <v>46</v>
      </c>
      <c r="B14" s="20">
        <v>74517.649999999994</v>
      </c>
      <c r="C14" s="63">
        <f t="shared" si="0"/>
        <v>0.13933753658649684</v>
      </c>
      <c r="D14" s="63" t="s">
        <v>44</v>
      </c>
      <c r="E14" s="33">
        <v>67343.778688524588</v>
      </c>
      <c r="F14" s="75">
        <f t="shared" si="1"/>
        <v>4.1232455791800238E-2</v>
      </c>
      <c r="G14" s="76" t="s">
        <v>44</v>
      </c>
      <c r="H14" s="20">
        <v>55500.384615384617</v>
      </c>
      <c r="I14" s="63">
        <f t="shared" si="2"/>
        <v>4.4013670612167433E-2</v>
      </c>
      <c r="J14" s="63" t="s">
        <v>44</v>
      </c>
      <c r="K14" s="33">
        <v>51721.829545454544</v>
      </c>
      <c r="L14" s="75">
        <f t="shared" si="3"/>
        <v>-3.087176122865265E-2</v>
      </c>
      <c r="M14" s="76" t="s">
        <v>44</v>
      </c>
    </row>
    <row r="15" spans="1:13" x14ac:dyDescent="0.2">
      <c r="A15" s="16" t="s">
        <v>47</v>
      </c>
      <c r="B15" s="20">
        <v>71697.168316831681</v>
      </c>
      <c r="C15" s="63">
        <f t="shared" si="0"/>
        <v>-3.7849847427667282E-2</v>
      </c>
      <c r="D15" s="63" t="s">
        <v>44</v>
      </c>
      <c r="E15" s="33">
        <v>68761.460317460311</v>
      </c>
      <c r="F15" s="75">
        <f t="shared" si="1"/>
        <v>2.1051411972184075E-2</v>
      </c>
      <c r="G15" s="76" t="s">
        <v>44</v>
      </c>
      <c r="H15" s="20">
        <v>53258.833333333336</v>
      </c>
      <c r="I15" s="63">
        <f t="shared" si="2"/>
        <v>-4.0388031498973187E-2</v>
      </c>
      <c r="J15" s="63" t="s">
        <v>44</v>
      </c>
      <c r="K15" s="33">
        <v>50674.444444444445</v>
      </c>
      <c r="L15" s="75">
        <f t="shared" si="3"/>
        <v>-2.0250349034726778E-2</v>
      </c>
      <c r="M15" s="76" t="s">
        <v>44</v>
      </c>
    </row>
    <row r="16" spans="1:13" x14ac:dyDescent="0.2">
      <c r="A16" s="16" t="s">
        <v>48</v>
      </c>
      <c r="B16" s="20">
        <v>70721.603524229082</v>
      </c>
      <c r="C16" s="63">
        <f t="shared" si="0"/>
        <v>-1.3606740900722225E-2</v>
      </c>
      <c r="D16" s="63">
        <f t="shared" ref="D16:D27" si="4">B16/B12-1</f>
        <v>0.14749760517140476</v>
      </c>
      <c r="E16" s="33">
        <v>67071.039603960395</v>
      </c>
      <c r="F16" s="75">
        <f t="shared" si="1"/>
        <v>-2.4583839634811699E-2</v>
      </c>
      <c r="G16" s="76">
        <f t="shared" ref="G16:G27" si="5">E16/E12-1</f>
        <v>0.17739854891181417</v>
      </c>
      <c r="H16" s="20">
        <v>54656.983606557376</v>
      </c>
      <c r="I16" s="63">
        <f t="shared" si="2"/>
        <v>2.625198836920406E-2</v>
      </c>
      <c r="J16" s="63">
        <f t="shared" ref="J16:J27" si="6">H16/H12-1</f>
        <v>-4.8751725071133345E-3</v>
      </c>
      <c r="K16" s="33">
        <v>49438.237500000003</v>
      </c>
      <c r="L16" s="75">
        <f t="shared" si="3"/>
        <v>-2.4395076413708416E-2</v>
      </c>
      <c r="M16" s="76">
        <f t="shared" ref="M16:M27" si="7">K16/K12-1</f>
        <v>-6.1097091227931721E-2</v>
      </c>
    </row>
    <row r="17" spans="1:13" x14ac:dyDescent="0.2">
      <c r="A17" s="16" t="s">
        <v>49</v>
      </c>
      <c r="B17" s="20">
        <v>76418.601851851854</v>
      </c>
      <c r="C17" s="63">
        <f t="shared" si="0"/>
        <v>8.0555276517040308E-2</v>
      </c>
      <c r="D17" s="63">
        <f t="shared" si="4"/>
        <v>0.16840213806089177</v>
      </c>
      <c r="E17" s="33">
        <v>68493.159763313612</v>
      </c>
      <c r="F17" s="75">
        <f t="shared" si="1"/>
        <v>2.1203192432240892E-2</v>
      </c>
      <c r="G17" s="76">
        <f t="shared" si="5"/>
        <v>5.9003553619239479E-2</v>
      </c>
      <c r="H17" s="20">
        <v>57136.956521739128</v>
      </c>
      <c r="I17" s="63">
        <f t="shared" si="2"/>
        <v>4.537339515538541E-2</v>
      </c>
      <c r="J17" s="63">
        <f t="shared" si="6"/>
        <v>7.4799104893650048E-2</v>
      </c>
      <c r="K17" s="33">
        <v>53307.71875</v>
      </c>
      <c r="L17" s="75">
        <f t="shared" si="3"/>
        <v>7.8268996745686881E-2</v>
      </c>
      <c r="M17" s="76">
        <f t="shared" si="7"/>
        <v>-1.1564548445864853E-3</v>
      </c>
    </row>
    <row r="18" spans="1:13" x14ac:dyDescent="0.2">
      <c r="A18" s="16" t="s">
        <v>50</v>
      </c>
      <c r="B18" s="20">
        <v>74084.789830508482</v>
      </c>
      <c r="C18" s="63">
        <f t="shared" si="0"/>
        <v>-3.0539841933614476E-2</v>
      </c>
      <c r="D18" s="63">
        <f t="shared" si="4"/>
        <v>-5.8088274320448052E-3</v>
      </c>
      <c r="E18" s="33">
        <v>68753.161971830981</v>
      </c>
      <c r="F18" s="75">
        <f t="shared" si="1"/>
        <v>3.7960317412109035E-3</v>
      </c>
      <c r="G18" s="76">
        <f t="shared" si="5"/>
        <v>2.0928188330877839E-2</v>
      </c>
      <c r="H18" s="20">
        <v>56807.377224199285</v>
      </c>
      <c r="I18" s="63">
        <f t="shared" si="2"/>
        <v>-5.7682333397377494E-3</v>
      </c>
      <c r="J18" s="63">
        <f t="shared" si="6"/>
        <v>2.3549253178551277E-2</v>
      </c>
      <c r="K18" s="33">
        <v>53787.97752808989</v>
      </c>
      <c r="L18" s="75">
        <f t="shared" si="3"/>
        <v>9.0091789585329263E-3</v>
      </c>
      <c r="M18" s="76">
        <f t="shared" si="7"/>
        <v>3.9947310464328423E-2</v>
      </c>
    </row>
    <row r="19" spans="1:13" x14ac:dyDescent="0.2">
      <c r="A19" s="16" t="s">
        <v>51</v>
      </c>
      <c r="B19" s="20">
        <v>70084.939024390245</v>
      </c>
      <c r="C19" s="63">
        <f t="shared" si="0"/>
        <v>-5.3990175517391825E-2</v>
      </c>
      <c r="D19" s="63">
        <f t="shared" si="4"/>
        <v>-2.2486652266613283E-2</v>
      </c>
      <c r="E19" s="33">
        <v>67042.835714285713</v>
      </c>
      <c r="F19" s="75">
        <f t="shared" si="1"/>
        <v>-2.4876328717012508E-2</v>
      </c>
      <c r="G19" s="76">
        <f t="shared" si="5"/>
        <v>-2.4994009656572058E-2</v>
      </c>
      <c r="H19" s="20">
        <v>54710.206751054851</v>
      </c>
      <c r="I19" s="63">
        <f t="shared" si="2"/>
        <v>-3.6917220537530215E-2</v>
      </c>
      <c r="J19" s="63">
        <f t="shared" si="6"/>
        <v>2.7251318267483393E-2</v>
      </c>
      <c r="K19" s="33">
        <v>44185.707692307689</v>
      </c>
      <c r="L19" s="75">
        <f t="shared" si="3"/>
        <v>-0.17852074528676176</v>
      </c>
      <c r="M19" s="76">
        <f t="shared" si="7"/>
        <v>-0.12804751632256184</v>
      </c>
    </row>
    <row r="20" spans="1:13" x14ac:dyDescent="0.2">
      <c r="A20" s="16" t="s">
        <v>52</v>
      </c>
      <c r="B20" s="20">
        <v>72157.017857142855</v>
      </c>
      <c r="C20" s="63">
        <f t="shared" si="0"/>
        <v>2.9565251273622417E-2</v>
      </c>
      <c r="D20" s="63">
        <f t="shared" si="4"/>
        <v>2.029668816010366E-2</v>
      </c>
      <c r="E20" s="33">
        <v>62884.3</v>
      </c>
      <c r="F20" s="75">
        <f t="shared" si="1"/>
        <v>-6.202804028170894E-2</v>
      </c>
      <c r="G20" s="76">
        <f t="shared" si="5"/>
        <v>-6.2422464728177141E-2</v>
      </c>
      <c r="H20" s="20">
        <v>56754.960629921261</v>
      </c>
      <c r="I20" s="63">
        <f t="shared" si="2"/>
        <v>3.7374267075438894E-2</v>
      </c>
      <c r="J20" s="63">
        <f t="shared" si="6"/>
        <v>3.8384427477117233E-2</v>
      </c>
      <c r="K20" s="33">
        <v>49886.420454545456</v>
      </c>
      <c r="L20" s="75">
        <f t="shared" si="3"/>
        <v>0.12901712024022216</v>
      </c>
      <c r="M20" s="76">
        <f t="shared" si="7"/>
        <v>9.0655123889773481E-3</v>
      </c>
    </row>
    <row r="21" spans="1:13" x14ac:dyDescent="0.2">
      <c r="A21" s="16" t="s">
        <v>53</v>
      </c>
      <c r="B21" s="20">
        <v>75574.051771117171</v>
      </c>
      <c r="C21" s="63">
        <f t="shared" si="0"/>
        <v>4.735553124907943E-2</v>
      </c>
      <c r="D21" s="63">
        <f t="shared" si="4"/>
        <v>-1.105162958060868E-2</v>
      </c>
      <c r="E21" s="33">
        <v>76411.648351648357</v>
      </c>
      <c r="F21" s="75">
        <f t="shared" si="1"/>
        <v>0.2151148752812444</v>
      </c>
      <c r="G21" s="76">
        <f t="shared" si="5"/>
        <v>0.11560991806624243</v>
      </c>
      <c r="H21" s="20">
        <v>61871.72401433692</v>
      </c>
      <c r="I21" s="63">
        <f t="shared" si="2"/>
        <v>9.0155350785638522E-2</v>
      </c>
      <c r="J21" s="63">
        <f t="shared" si="6"/>
        <v>8.2866988037704425E-2</v>
      </c>
      <c r="K21" s="33">
        <v>57817.218181818185</v>
      </c>
      <c r="L21" s="75">
        <f t="shared" si="3"/>
        <v>0.15897708544751099</v>
      </c>
      <c r="M21" s="76">
        <f t="shared" si="7"/>
        <v>8.4593742474079914E-2</v>
      </c>
    </row>
    <row r="22" spans="1:13" x14ac:dyDescent="0.2">
      <c r="A22" s="16" t="s">
        <v>54</v>
      </c>
      <c r="B22" s="20">
        <v>75098.655518394648</v>
      </c>
      <c r="C22" s="63">
        <f t="shared" si="0"/>
        <v>-6.2904693023777547E-3</v>
      </c>
      <c r="D22" s="63">
        <f t="shared" si="4"/>
        <v>1.3685207047299253E-2</v>
      </c>
      <c r="E22" s="33">
        <v>71077.3125</v>
      </c>
      <c r="F22" s="75">
        <f t="shared" si="1"/>
        <v>-6.9810506208419998E-2</v>
      </c>
      <c r="G22" s="76">
        <f t="shared" si="5"/>
        <v>3.3804271127504615E-2</v>
      </c>
      <c r="H22" s="20">
        <v>63703.378091872793</v>
      </c>
      <c r="I22" s="63">
        <f t="shared" si="2"/>
        <v>2.9604057535417061E-2</v>
      </c>
      <c r="J22" s="63">
        <f t="shared" si="6"/>
        <v>0.12139269941045416</v>
      </c>
      <c r="K22" s="33">
        <v>60169.508620689652</v>
      </c>
      <c r="L22" s="75">
        <f t="shared" si="3"/>
        <v>4.0684946679278244E-2</v>
      </c>
      <c r="M22" s="76">
        <f t="shared" si="7"/>
        <v>0.11864233209488328</v>
      </c>
    </row>
    <row r="23" spans="1:13" x14ac:dyDescent="0.2">
      <c r="A23" s="16" t="s">
        <v>55</v>
      </c>
      <c r="B23" s="20">
        <v>80271.684397163117</v>
      </c>
      <c r="C23" s="63">
        <f t="shared" si="0"/>
        <v>6.8883109065799308E-2</v>
      </c>
      <c r="D23" s="63">
        <f t="shared" si="4"/>
        <v>0.14534856581993716</v>
      </c>
      <c r="E23" s="33">
        <v>76670.100000000006</v>
      </c>
      <c r="F23" s="75">
        <f t="shared" si="1"/>
        <v>7.868597310850789E-2</v>
      </c>
      <c r="G23" s="76">
        <f t="shared" si="5"/>
        <v>0.14359870347284365</v>
      </c>
      <c r="H23" s="20">
        <v>59789.014084507042</v>
      </c>
      <c r="I23" s="63">
        <f t="shared" si="2"/>
        <v>-6.1446725819162551E-2</v>
      </c>
      <c r="J23" s="63">
        <f t="shared" si="6"/>
        <v>9.2831075498618354E-2</v>
      </c>
      <c r="K23" s="33">
        <v>53159.550561797754</v>
      </c>
      <c r="L23" s="75">
        <f t="shared" si="3"/>
        <v>-0.11650349520191161</v>
      </c>
      <c r="M23" s="76">
        <f t="shared" si="7"/>
        <v>0.20309379068861966</v>
      </c>
    </row>
    <row r="24" spans="1:13" ht="12" customHeight="1" x14ac:dyDescent="0.2">
      <c r="A24" s="16" t="s">
        <v>56</v>
      </c>
      <c r="B24" s="5">
        <v>76089.151639344258</v>
      </c>
      <c r="C24" s="63">
        <f t="shared" si="0"/>
        <v>-5.2104709017002704E-2</v>
      </c>
      <c r="D24" s="63">
        <f t="shared" si="4"/>
        <v>5.4494128207824177E-2</v>
      </c>
      <c r="E24" s="6">
        <v>68432.244274809156</v>
      </c>
      <c r="F24" s="75">
        <f t="shared" si="1"/>
        <v>-0.10744548037880286</v>
      </c>
      <c r="G24" s="76">
        <f t="shared" si="5"/>
        <v>8.822463277493986E-2</v>
      </c>
      <c r="H24" s="5">
        <v>56628.751111111109</v>
      </c>
      <c r="I24" s="63">
        <f>H24/H23-1</f>
        <v>-5.2856917308071849E-2</v>
      </c>
      <c r="J24" s="63">
        <f t="shared" si="6"/>
        <v>-2.2237618951604921E-3</v>
      </c>
      <c r="K24" s="6">
        <v>57731.457446808512</v>
      </c>
      <c r="L24" s="75">
        <f t="shared" si="3"/>
        <v>8.6003490185567522E-2</v>
      </c>
      <c r="M24" s="76">
        <f t="shared" si="7"/>
        <v>0.15725796561032368</v>
      </c>
    </row>
    <row r="25" spans="1:13" ht="12" customHeight="1" x14ac:dyDescent="0.2">
      <c r="A25" s="16" t="s">
        <v>57</v>
      </c>
      <c r="B25" s="5">
        <v>90668.578680203049</v>
      </c>
      <c r="C25" s="63">
        <f>B25/B24-1</f>
        <v>0.19160979885758178</v>
      </c>
      <c r="D25" s="63">
        <f t="shared" si="4"/>
        <v>0.19973160834092907</v>
      </c>
      <c r="E25" s="6">
        <v>81834.068493150684</v>
      </c>
      <c r="F25" s="75">
        <f>E25/E24-1</f>
        <v>0.19584078178881126</v>
      </c>
      <c r="G25" s="76">
        <f t="shared" si="5"/>
        <v>7.0963266183556417E-2</v>
      </c>
      <c r="H25" s="5">
        <v>65688.389067524113</v>
      </c>
      <c r="I25" s="63">
        <f>H25/H24-1</f>
        <v>0.15998300825383049</v>
      </c>
      <c r="J25" s="63">
        <f t="shared" si="6"/>
        <v>6.1686741625347263E-2</v>
      </c>
      <c r="K25" s="6">
        <v>58596.635135135133</v>
      </c>
      <c r="L25" s="75">
        <f>K25/K24-1</f>
        <v>1.4986243663149601E-2</v>
      </c>
      <c r="M25" s="76">
        <f t="shared" si="7"/>
        <v>1.3480706575434098E-2</v>
      </c>
    </row>
    <row r="26" spans="1:13" ht="12" customHeight="1" x14ac:dyDescent="0.2">
      <c r="A26" s="16" t="s">
        <v>58</v>
      </c>
      <c r="B26" s="5">
        <v>88082.449838187706</v>
      </c>
      <c r="C26" s="63">
        <f>B26/B25-1</f>
        <v>-2.8522878373740346E-2</v>
      </c>
      <c r="D26" s="63">
        <f t="shared" si="4"/>
        <v>0.17288983711050343</v>
      </c>
      <c r="E26" s="6">
        <v>82027.333333333328</v>
      </c>
      <c r="F26" s="75">
        <f>E26/E25-1</f>
        <v>2.361667258408584E-3</v>
      </c>
      <c r="G26" s="76">
        <f t="shared" si="5"/>
        <v>0.15405789060093311</v>
      </c>
      <c r="H26" s="5">
        <v>62985.796153846153</v>
      </c>
      <c r="I26" s="63">
        <f>H26/H25-1</f>
        <v>-4.1142627365999829E-2</v>
      </c>
      <c r="J26" s="63">
        <f t="shared" si="6"/>
        <v>-1.1264425208216577E-2</v>
      </c>
      <c r="K26" s="6">
        <v>50869.095238095237</v>
      </c>
      <c r="L26" s="75">
        <f>K26/K25-1</f>
        <v>-0.13187685400737947</v>
      </c>
      <c r="M26" s="76">
        <f t="shared" si="7"/>
        <v>-0.1545702066677076</v>
      </c>
    </row>
    <row r="27" spans="1:13" ht="12" customHeight="1" x14ac:dyDescent="0.2">
      <c r="A27" s="16" t="s">
        <v>59</v>
      </c>
      <c r="B27" s="5">
        <v>86728.447916666672</v>
      </c>
      <c r="C27" s="63">
        <f>B27/B26-1</f>
        <v>-1.537198300011422E-2</v>
      </c>
      <c r="D27" s="63">
        <f t="shared" si="4"/>
        <v>8.0436377634200307E-2</v>
      </c>
      <c r="E27" s="6">
        <v>81621.303370786511</v>
      </c>
      <c r="F27" s="75">
        <f>E27/E26-1</f>
        <v>-4.9499349307973173E-3</v>
      </c>
      <c r="G27" s="76">
        <f t="shared" si="5"/>
        <v>6.4578021559728027E-2</v>
      </c>
      <c r="H27" s="5">
        <v>69868.688212927751</v>
      </c>
      <c r="I27" s="63">
        <f>H27/H26-1</f>
        <v>0.10927689224201864</v>
      </c>
      <c r="J27" s="63">
        <f t="shared" si="6"/>
        <v>0.16858739490458707</v>
      </c>
      <c r="K27" s="6">
        <v>53076.145454545454</v>
      </c>
      <c r="L27" s="75">
        <f>K27/K26-1</f>
        <v>4.3386858093701353E-2</v>
      </c>
      <c r="M27" s="76">
        <f t="shared" si="7"/>
        <v>-1.5689580963507144E-3</v>
      </c>
    </row>
    <row r="28" spans="1:13" ht="12" customHeight="1" x14ac:dyDescent="0.2">
      <c r="A28" s="16" t="s">
        <v>60</v>
      </c>
      <c r="B28" s="5">
        <v>81040.110204081633</v>
      </c>
      <c r="C28" s="63">
        <f>B28/B27-1</f>
        <v>-6.5587910878454725E-2</v>
      </c>
      <c r="D28" s="63">
        <f>B28/B24-1</f>
        <v>6.5067863921055125E-2</v>
      </c>
      <c r="E28" s="6">
        <v>73214.8125</v>
      </c>
      <c r="F28" s="75">
        <f>E28/E27-1</f>
        <v>-0.10299383278159369</v>
      </c>
      <c r="G28" s="76">
        <f>E28/E24-1</f>
        <v>6.9887642526892391E-2</v>
      </c>
      <c r="H28" s="5">
        <v>62343.142241379312</v>
      </c>
      <c r="I28" s="63">
        <f>H28/H27-1</f>
        <v>-0.10770985063601057</v>
      </c>
      <c r="J28" s="63">
        <f>H28/H24-1</f>
        <v>0.10090971490888112</v>
      </c>
      <c r="K28" s="23">
        <v>56755.037037037036</v>
      </c>
      <c r="L28" s="75">
        <f>K28/K27-1</f>
        <v>6.9313465606544389E-2</v>
      </c>
      <c r="M28" s="76">
        <f>K28/K24-1</f>
        <v>-1.691314324900095E-2</v>
      </c>
    </row>
    <row r="29" spans="1:13" ht="12" customHeight="1" x14ac:dyDescent="0.2">
      <c r="A29" s="16" t="s">
        <v>61</v>
      </c>
      <c r="B29" s="5">
        <v>94870.101369863012</v>
      </c>
      <c r="C29" s="63">
        <f t="shared" ref="C29:C61" si="8">B29/B28-1</f>
        <v>0.17065612486154813</v>
      </c>
      <c r="D29" s="63">
        <f t="shared" ref="D29:D62" si="9">B29/B25-1</f>
        <v>4.6339346561052208E-2</v>
      </c>
      <c r="E29" s="6">
        <v>88916.108247422686</v>
      </c>
      <c r="F29" s="75">
        <f t="shared" ref="F29:F61" si="10">E29/E28-1</f>
        <v>0.21445517937265346</v>
      </c>
      <c r="G29" s="76">
        <f t="shared" ref="G29:G61" si="11">E29/E25-1</f>
        <v>8.6541459867228276E-2</v>
      </c>
      <c r="H29" s="5">
        <v>74962.920731707316</v>
      </c>
      <c r="I29" s="63">
        <f t="shared" ref="I29:I61" si="12">H29/H28-1</f>
        <v>0.20242448546252167</v>
      </c>
      <c r="J29" s="63">
        <f t="shared" ref="J29:J61" si="13">H29/H25-1</f>
        <v>0.14118981749802817</v>
      </c>
      <c r="K29" s="23">
        <v>64167.037037037036</v>
      </c>
      <c r="L29" s="75">
        <f t="shared" ref="L29:L61" si="14">K29/K28-1</f>
        <v>0.13059633799838943</v>
      </c>
      <c r="M29" s="76">
        <f t="shared" ref="M29:M61" si="15">K29/K25-1</f>
        <v>9.50635115660734E-2</v>
      </c>
    </row>
    <row r="30" spans="1:13" ht="12" customHeight="1" x14ac:dyDescent="0.2">
      <c r="A30" s="16" t="s">
        <v>62</v>
      </c>
      <c r="B30" s="5">
        <v>96570.933510638293</v>
      </c>
      <c r="C30" s="63">
        <f t="shared" si="8"/>
        <v>1.7928010155110696E-2</v>
      </c>
      <c r="D30" s="63">
        <f t="shared" si="9"/>
        <v>9.6369750024487333E-2</v>
      </c>
      <c r="E30" s="6">
        <v>86558.489583333328</v>
      </c>
      <c r="F30" s="75">
        <f t="shared" si="10"/>
        <v>-2.6515090578738798E-2</v>
      </c>
      <c r="G30" s="76">
        <f t="shared" si="11"/>
        <v>5.5239589852163151E-2</v>
      </c>
      <c r="H30" s="5">
        <v>72696.567567567574</v>
      </c>
      <c r="I30" s="63">
        <f t="shared" si="12"/>
        <v>-3.0232989083376682E-2</v>
      </c>
      <c r="J30" s="63">
        <f t="shared" si="13"/>
        <v>0.15417398852913355</v>
      </c>
      <c r="K30" s="23">
        <v>60361.87218045113</v>
      </c>
      <c r="L30" s="75">
        <f t="shared" si="14"/>
        <v>-5.9300928206947989E-2</v>
      </c>
      <c r="M30" s="76">
        <f t="shared" si="15"/>
        <v>0.18661186911079297</v>
      </c>
    </row>
    <row r="31" spans="1:13" ht="12" customHeight="1" x14ac:dyDescent="0.2">
      <c r="A31" s="16" t="s">
        <v>63</v>
      </c>
      <c r="B31" s="5">
        <v>101538.40438871473</v>
      </c>
      <c r="C31" s="63">
        <f t="shared" si="8"/>
        <v>5.1438571602181016E-2</v>
      </c>
      <c r="D31" s="63">
        <f t="shared" si="9"/>
        <v>0.17076238336789151</v>
      </c>
      <c r="E31" s="6">
        <v>90876.803370786511</v>
      </c>
      <c r="F31" s="75">
        <f t="shared" si="10"/>
        <v>4.9888968814500556E-2</v>
      </c>
      <c r="G31" s="76">
        <f t="shared" si="11"/>
        <v>0.11339564081639852</v>
      </c>
      <c r="H31" s="5">
        <v>70587.24838709677</v>
      </c>
      <c r="I31" s="63">
        <f t="shared" si="12"/>
        <v>-2.9015388911041828E-2</v>
      </c>
      <c r="J31" s="63">
        <f t="shared" si="13"/>
        <v>1.0284437743831365E-2</v>
      </c>
      <c r="K31" s="23">
        <v>65705.669064748203</v>
      </c>
      <c r="L31" s="75">
        <f t="shared" si="14"/>
        <v>8.85293429654046E-2</v>
      </c>
      <c r="M31" s="76">
        <f t="shared" si="15"/>
        <v>0.23795103246558669</v>
      </c>
    </row>
    <row r="32" spans="1:13" ht="12" customHeight="1" x14ac:dyDescent="0.2">
      <c r="A32" s="16" t="s">
        <v>64</v>
      </c>
      <c r="B32" s="5">
        <v>96324.34375</v>
      </c>
      <c r="C32" s="63">
        <f t="shared" si="8"/>
        <v>-5.1350626101568264E-2</v>
      </c>
      <c r="D32" s="63">
        <f t="shared" si="9"/>
        <v>0.18860084848636549</v>
      </c>
      <c r="E32" s="6">
        <v>94571.736842105267</v>
      </c>
      <c r="F32" s="75">
        <f t="shared" si="10"/>
        <v>4.0658708650248787E-2</v>
      </c>
      <c r="G32" s="76">
        <f t="shared" si="11"/>
        <v>0.29170223364439085</v>
      </c>
      <c r="H32" s="5">
        <v>70360.112554112551</v>
      </c>
      <c r="I32" s="63">
        <f t="shared" si="12"/>
        <v>-3.2178026226297174E-3</v>
      </c>
      <c r="J32" s="63">
        <f t="shared" si="13"/>
        <v>0.12859426112487626</v>
      </c>
      <c r="K32" s="6">
        <v>63422.738738738735</v>
      </c>
      <c r="L32" s="75">
        <f t="shared" si="14"/>
        <v>-3.4744799931339276E-2</v>
      </c>
      <c r="M32" s="76">
        <f t="shared" si="15"/>
        <v>0.11748211347920545</v>
      </c>
    </row>
    <row r="33" spans="1:13" ht="12" customHeight="1" x14ac:dyDescent="0.2">
      <c r="A33" s="16" t="s">
        <v>65</v>
      </c>
      <c r="B33" s="5">
        <v>113108.06490384616</v>
      </c>
      <c r="C33" s="63">
        <f t="shared" si="8"/>
        <v>0.1742417389046178</v>
      </c>
      <c r="D33" s="63">
        <f t="shared" si="9"/>
        <v>0.19224142559814661</v>
      </c>
      <c r="E33" s="6">
        <v>111010.21031746031</v>
      </c>
      <c r="F33" s="75">
        <f t="shared" si="10"/>
        <v>0.1738201499122336</v>
      </c>
      <c r="G33" s="76">
        <f t="shared" si="11"/>
        <v>0.24848255850961687</v>
      </c>
      <c r="H33" s="5">
        <v>80264.040697674413</v>
      </c>
      <c r="I33" s="63">
        <f t="shared" si="12"/>
        <v>0.14076055003386978</v>
      </c>
      <c r="J33" s="63">
        <f t="shared" si="13"/>
        <v>7.0716561124130051E-2</v>
      </c>
      <c r="K33" s="6">
        <v>72507.514999999999</v>
      </c>
      <c r="L33" s="75">
        <f t="shared" si="14"/>
        <v>0.14324162661415096</v>
      </c>
      <c r="M33" s="76">
        <f t="shared" si="15"/>
        <v>0.1299807244979827</v>
      </c>
    </row>
    <row r="34" spans="1:13" ht="12" customHeight="1" x14ac:dyDescent="0.2">
      <c r="A34" s="16" t="s">
        <v>66</v>
      </c>
      <c r="B34" s="5">
        <v>116878.18390804598</v>
      </c>
      <c r="C34" s="63">
        <f t="shared" si="8"/>
        <v>3.3332008706937311E-2</v>
      </c>
      <c r="D34" s="63">
        <f t="shared" si="9"/>
        <v>0.21028325666097691</v>
      </c>
      <c r="E34" s="6">
        <v>104289.83185840708</v>
      </c>
      <c r="F34" s="75">
        <f t="shared" si="10"/>
        <v>-6.0538381468107305E-2</v>
      </c>
      <c r="G34" s="76">
        <f t="shared" si="11"/>
        <v>0.20484810167583944</v>
      </c>
      <c r="H34" s="5">
        <v>92052.774691358019</v>
      </c>
      <c r="I34" s="63">
        <f t="shared" si="12"/>
        <v>0.14687441463466189</v>
      </c>
      <c r="J34" s="63">
        <f t="shared" si="13"/>
        <v>0.26626026195528274</v>
      </c>
      <c r="K34" s="6">
        <v>73343.011299435035</v>
      </c>
      <c r="L34" s="75">
        <f t="shared" si="14"/>
        <v>1.1522892481352187E-2</v>
      </c>
      <c r="M34" s="76">
        <f t="shared" si="15"/>
        <v>0.21505527661860691</v>
      </c>
    </row>
    <row r="35" spans="1:13" ht="12" customHeight="1" x14ac:dyDescent="0.2">
      <c r="A35" s="16" t="s">
        <v>67</v>
      </c>
      <c r="B35" s="5">
        <v>122441.47727272728</v>
      </c>
      <c r="C35" s="63">
        <f t="shared" si="8"/>
        <v>4.7599074341009961E-2</v>
      </c>
      <c r="D35" s="63">
        <f t="shared" si="9"/>
        <v>0.20586371245297785</v>
      </c>
      <c r="E35" s="6">
        <v>107459.90476190476</v>
      </c>
      <c r="F35" s="75">
        <f t="shared" si="10"/>
        <v>3.0396759175924659E-2</v>
      </c>
      <c r="G35" s="76">
        <f t="shared" si="11"/>
        <v>0.18247892505040619</v>
      </c>
      <c r="H35" s="5">
        <v>93525.298136645957</v>
      </c>
      <c r="I35" s="63">
        <f t="shared" si="12"/>
        <v>1.5996513415539537E-2</v>
      </c>
      <c r="J35" s="63">
        <f t="shared" si="13"/>
        <v>0.32496024811391044</v>
      </c>
      <c r="K35" s="6">
        <v>77089.585635359123</v>
      </c>
      <c r="L35" s="75">
        <f t="shared" si="14"/>
        <v>5.1082908508188751E-2</v>
      </c>
      <c r="M35" s="76">
        <f t="shared" si="15"/>
        <v>0.17325623089528075</v>
      </c>
    </row>
    <row r="36" spans="1:13" ht="12" customHeight="1" x14ac:dyDescent="0.2">
      <c r="A36" s="16" t="s">
        <v>68</v>
      </c>
      <c r="B36" s="5">
        <v>122031.77021276596</v>
      </c>
      <c r="C36" s="63">
        <f t="shared" si="8"/>
        <v>-3.3461460045008939E-3</v>
      </c>
      <c r="D36" s="63">
        <f t="shared" si="9"/>
        <v>0.26688400317044425</v>
      </c>
      <c r="E36" s="6">
        <v>112432.57142857143</v>
      </c>
      <c r="F36" s="75">
        <f t="shared" si="10"/>
        <v>4.6274623802100345E-2</v>
      </c>
      <c r="G36" s="76">
        <f t="shared" si="11"/>
        <v>0.18886017305874581</v>
      </c>
      <c r="H36" s="5">
        <v>95508.118367346935</v>
      </c>
      <c r="I36" s="63">
        <f t="shared" si="12"/>
        <v>2.1200897192585888E-2</v>
      </c>
      <c r="J36" s="63">
        <f t="shared" si="13"/>
        <v>0.35741849892428124</v>
      </c>
      <c r="K36" s="6">
        <v>87322.087591240881</v>
      </c>
      <c r="L36" s="75">
        <f t="shared" si="14"/>
        <v>0.13273520504160508</v>
      </c>
      <c r="M36" s="76">
        <f t="shared" si="15"/>
        <v>0.37682618770142096</v>
      </c>
    </row>
    <row r="37" spans="1:13" ht="12" customHeight="1" x14ac:dyDescent="0.2">
      <c r="A37" s="16" t="s">
        <v>69</v>
      </c>
      <c r="B37" s="5">
        <v>134761.98317307694</v>
      </c>
      <c r="C37" s="63">
        <f t="shared" si="8"/>
        <v>0.10431884203691766</v>
      </c>
      <c r="D37" s="63">
        <f t="shared" si="9"/>
        <v>0.19144451182715305</v>
      </c>
      <c r="E37" s="6">
        <v>124438.81724137931</v>
      </c>
      <c r="F37" s="75">
        <f t="shared" si="10"/>
        <v>0.10678618891533098</v>
      </c>
      <c r="G37" s="76">
        <f t="shared" si="11"/>
        <v>0.12096731359680057</v>
      </c>
      <c r="H37" s="5">
        <v>111532.36147757256</v>
      </c>
      <c r="I37" s="63">
        <f t="shared" si="12"/>
        <v>0.16777885884624566</v>
      </c>
      <c r="J37" s="63">
        <f t="shared" si="13"/>
        <v>0.38956823638713378</v>
      </c>
      <c r="K37" s="6">
        <v>94944.39631336405</v>
      </c>
      <c r="L37" s="75">
        <f t="shared" si="14"/>
        <v>8.7289584255057839E-2</v>
      </c>
      <c r="M37" s="76">
        <f t="shared" si="15"/>
        <v>0.30944214973253525</v>
      </c>
    </row>
    <row r="38" spans="1:13" ht="12" customHeight="1" x14ac:dyDescent="0.2">
      <c r="A38" s="16" t="s">
        <v>70</v>
      </c>
      <c r="B38" s="5">
        <v>144926.86506024096</v>
      </c>
      <c r="C38" s="63">
        <f t="shared" si="8"/>
        <v>7.5428408278239045E-2</v>
      </c>
      <c r="D38" s="63">
        <f t="shared" si="9"/>
        <v>0.23998217814765432</v>
      </c>
      <c r="E38" s="6">
        <v>133612.68275862068</v>
      </c>
      <c r="F38" s="75">
        <f t="shared" si="10"/>
        <v>7.3721895792744796E-2</v>
      </c>
      <c r="G38" s="76">
        <f t="shared" si="11"/>
        <v>0.28116692085595507</v>
      </c>
      <c r="H38" s="5">
        <v>107178.11398963731</v>
      </c>
      <c r="I38" s="63">
        <f t="shared" si="12"/>
        <v>-3.9040216043581433E-2</v>
      </c>
      <c r="J38" s="63">
        <f t="shared" si="13"/>
        <v>0.16431160656474231</v>
      </c>
      <c r="K38" s="6">
        <v>102222.04</v>
      </c>
      <c r="L38" s="75">
        <f t="shared" si="14"/>
        <v>7.6651640004282928E-2</v>
      </c>
      <c r="M38" s="76">
        <f t="shared" si="15"/>
        <v>0.39375297235426454</v>
      </c>
    </row>
    <row r="39" spans="1:13" ht="12" customHeight="1" x14ac:dyDescent="0.2">
      <c r="A39" s="16" t="s">
        <v>71</v>
      </c>
      <c r="B39" s="5">
        <v>148788.81369863014</v>
      </c>
      <c r="C39" s="63">
        <f t="shared" si="8"/>
        <v>2.6647569012024919E-2</v>
      </c>
      <c r="D39" s="63">
        <f t="shared" si="9"/>
        <v>0.21518309818507464</v>
      </c>
      <c r="E39" s="6">
        <v>124579.50226244344</v>
      </c>
      <c r="F39" s="75">
        <f t="shared" si="10"/>
        <v>-6.7607208460114698E-2</v>
      </c>
      <c r="G39" s="76">
        <f t="shared" si="11"/>
        <v>0.15931148960600683</v>
      </c>
      <c r="H39" s="5">
        <v>111766.65664160402</v>
      </c>
      <c r="I39" s="63">
        <f t="shared" si="12"/>
        <v>4.2812310099152873E-2</v>
      </c>
      <c r="J39" s="63">
        <f t="shared" si="13"/>
        <v>0.19504197119271804</v>
      </c>
      <c r="K39" s="6">
        <v>104419.26200873363</v>
      </c>
      <c r="L39" s="75">
        <f t="shared" si="14"/>
        <v>2.1494601445379402E-2</v>
      </c>
      <c r="M39" s="76">
        <f t="shared" si="15"/>
        <v>0.35451839762956316</v>
      </c>
    </row>
    <row r="40" spans="1:13" ht="12" customHeight="1" x14ac:dyDescent="0.2">
      <c r="A40" s="16" t="s">
        <v>72</v>
      </c>
      <c r="B40" s="5">
        <v>137428.52765957447</v>
      </c>
      <c r="C40" s="63">
        <f t="shared" si="8"/>
        <v>-7.6351748203771441E-2</v>
      </c>
      <c r="D40" s="63">
        <f t="shared" si="9"/>
        <v>0.12617007374361466</v>
      </c>
      <c r="E40" s="6">
        <v>142960.38596491228</v>
      </c>
      <c r="F40" s="75">
        <f t="shared" si="10"/>
        <v>0.14754340295682877</v>
      </c>
      <c r="G40" s="76">
        <f t="shared" si="11"/>
        <v>0.27152109169481364</v>
      </c>
      <c r="H40" s="5">
        <v>119338.45555555556</v>
      </c>
      <c r="I40" s="63">
        <f t="shared" si="12"/>
        <v>6.7746492035022587E-2</v>
      </c>
      <c r="J40" s="63">
        <f t="shared" si="13"/>
        <v>0.24951111586715036</v>
      </c>
      <c r="K40" s="23">
        <v>104136.01162790698</v>
      </c>
      <c r="L40" s="75">
        <f t="shared" si="14"/>
        <v>-2.7126257682510424E-3</v>
      </c>
      <c r="M40" s="76">
        <f t="shared" si="15"/>
        <v>0.19255064211672224</v>
      </c>
    </row>
    <row r="41" spans="1:13" ht="12" customHeight="1" x14ac:dyDescent="0.2">
      <c r="A41" s="16" t="s">
        <v>73</v>
      </c>
      <c r="B41" s="5">
        <v>165691.41849148419</v>
      </c>
      <c r="C41" s="63">
        <f t="shared" si="8"/>
        <v>0.20565519629170437</v>
      </c>
      <c r="D41" s="63">
        <f t="shared" si="9"/>
        <v>0.22951157730206506</v>
      </c>
      <c r="E41" s="6">
        <v>142189.52554744526</v>
      </c>
      <c r="F41" s="75">
        <f t="shared" si="10"/>
        <v>-5.3921260233321666E-3</v>
      </c>
      <c r="G41" s="76">
        <f t="shared" si="11"/>
        <v>0.14264607057164591</v>
      </c>
      <c r="H41" s="5">
        <v>129614.00890207716</v>
      </c>
      <c r="I41" s="63">
        <f t="shared" si="12"/>
        <v>8.6104293026802559E-2</v>
      </c>
      <c r="J41" s="63">
        <f t="shared" si="13"/>
        <v>0.16212018812262419</v>
      </c>
      <c r="K41" s="23">
        <v>108986.27727272727</v>
      </c>
      <c r="L41" s="75">
        <f t="shared" si="14"/>
        <v>4.6576257041137659E-2</v>
      </c>
      <c r="M41" s="76">
        <f t="shared" si="15"/>
        <v>0.14789583698039399</v>
      </c>
    </row>
    <row r="42" spans="1:13" ht="12" customHeight="1" x14ac:dyDescent="0.2">
      <c r="A42" s="16" t="s">
        <v>74</v>
      </c>
      <c r="B42" s="5">
        <v>160862.30184331798</v>
      </c>
      <c r="C42" s="63">
        <f t="shared" si="8"/>
        <v>-2.9145242959063733E-2</v>
      </c>
      <c r="D42" s="63">
        <f t="shared" si="9"/>
        <v>0.10995502301421634</v>
      </c>
      <c r="E42" s="6">
        <v>141480.43939393939</v>
      </c>
      <c r="F42" s="75">
        <f t="shared" si="10"/>
        <v>-4.986908499594489E-3</v>
      </c>
      <c r="G42" s="76">
        <f t="shared" si="11"/>
        <v>5.8884803993736856E-2</v>
      </c>
      <c r="H42" s="5">
        <v>129672.765625</v>
      </c>
      <c r="I42" s="63">
        <f t="shared" si="12"/>
        <v>4.53320774664423E-4</v>
      </c>
      <c r="J42" s="63">
        <f t="shared" si="13"/>
        <v>0.20988101766315492</v>
      </c>
      <c r="K42" s="23">
        <v>110471.13888888889</v>
      </c>
      <c r="L42" s="75">
        <f t="shared" si="14"/>
        <v>1.3624298887151776E-2</v>
      </c>
      <c r="M42" s="76">
        <f t="shared" si="15"/>
        <v>8.0697850374429114E-2</v>
      </c>
    </row>
    <row r="43" spans="1:13" ht="12" customHeight="1" x14ac:dyDescent="0.2">
      <c r="A43" s="16" t="s">
        <v>75</v>
      </c>
      <c r="B43" s="5">
        <v>144786.6595744681</v>
      </c>
      <c r="C43" s="63">
        <f t="shared" si="8"/>
        <v>-9.9934180256277649E-2</v>
      </c>
      <c r="D43" s="63">
        <f t="shared" si="9"/>
        <v>-2.6898219191856421E-2</v>
      </c>
      <c r="E43" s="6">
        <v>146314.37681159421</v>
      </c>
      <c r="F43" s="75">
        <f t="shared" si="10"/>
        <v>3.4166825027982517E-2</v>
      </c>
      <c r="G43" s="76">
        <f t="shared" si="11"/>
        <v>0.17446589651131639</v>
      </c>
      <c r="H43" s="5">
        <v>126390.63897763578</v>
      </c>
      <c r="I43" s="63">
        <f t="shared" si="12"/>
        <v>-2.5310840187181549E-2</v>
      </c>
      <c r="J43" s="63">
        <f t="shared" si="13"/>
        <v>0.13084387397330577</v>
      </c>
      <c r="K43" s="23">
        <v>117157.89673913043</v>
      </c>
      <c r="L43" s="75">
        <f t="shared" si="14"/>
        <v>6.0529455181656422E-2</v>
      </c>
      <c r="M43" s="76">
        <f t="shared" si="15"/>
        <v>0.12199506571240981</v>
      </c>
    </row>
    <row r="44" spans="1:13" ht="12" customHeight="1" x14ac:dyDescent="0.2">
      <c r="A44" s="16" t="s">
        <v>76</v>
      </c>
      <c r="B44" s="5">
        <v>149877.50915750916</v>
      </c>
      <c r="C44" s="63">
        <f t="shared" si="8"/>
        <v>3.5161040374874331E-2</v>
      </c>
      <c r="D44" s="63">
        <f t="shared" si="9"/>
        <v>9.0585133304871057E-2</v>
      </c>
      <c r="E44" s="6">
        <v>141456.60689655173</v>
      </c>
      <c r="F44" s="75">
        <f t="shared" si="10"/>
        <v>-3.3200906301215527E-2</v>
      </c>
      <c r="G44" s="76">
        <f t="shared" si="11"/>
        <v>-1.0518851486100655E-2</v>
      </c>
      <c r="H44" s="5">
        <v>124339.79185520361</v>
      </c>
      <c r="I44" s="63">
        <f t="shared" si="12"/>
        <v>-1.622625804427702E-2</v>
      </c>
      <c r="J44" s="63">
        <f t="shared" si="13"/>
        <v>4.1908840502127953E-2</v>
      </c>
      <c r="K44" s="23">
        <v>115294.15686274511</v>
      </c>
      <c r="L44" s="75">
        <f t="shared" si="14"/>
        <v>-1.5907932186041362E-2</v>
      </c>
      <c r="M44" s="76">
        <f t="shared" si="15"/>
        <v>0.10714972717322602</v>
      </c>
    </row>
    <row r="45" spans="1:13" ht="12" customHeight="1" x14ac:dyDescent="0.2">
      <c r="A45" s="16" t="s">
        <v>77</v>
      </c>
      <c r="B45" s="5">
        <v>175428.40084388186</v>
      </c>
      <c r="C45" s="63">
        <f t="shared" si="8"/>
        <v>0.17047849160290474</v>
      </c>
      <c r="D45" s="63">
        <f t="shared" si="9"/>
        <v>5.8765761323348764E-2</v>
      </c>
      <c r="E45" s="6">
        <v>145919.84873949579</v>
      </c>
      <c r="F45" s="75">
        <f t="shared" si="10"/>
        <v>3.1552021081687975E-2</v>
      </c>
      <c r="G45" s="76">
        <f t="shared" si="11"/>
        <v>2.6234866300371751E-2</v>
      </c>
      <c r="H45" s="5">
        <v>136435.46666666667</v>
      </c>
      <c r="I45" s="63">
        <f t="shared" si="12"/>
        <v>9.7279194624587673E-2</v>
      </c>
      <c r="J45" s="63">
        <f t="shared" si="13"/>
        <v>5.2629016125433692E-2</v>
      </c>
      <c r="K45" s="23">
        <v>118749.2734375</v>
      </c>
      <c r="L45" s="75">
        <f t="shared" si="14"/>
        <v>2.99678376491197E-2</v>
      </c>
      <c r="M45" s="76">
        <f t="shared" si="15"/>
        <v>8.9580049975849896E-2</v>
      </c>
    </row>
    <row r="46" spans="1:13" ht="12" customHeight="1" x14ac:dyDescent="0.2">
      <c r="A46" s="16" t="s">
        <v>78</v>
      </c>
      <c r="B46" s="5">
        <v>169593.60651629072</v>
      </c>
      <c r="C46" s="63">
        <f t="shared" si="8"/>
        <v>-3.3260260593629076E-2</v>
      </c>
      <c r="D46" s="63">
        <f t="shared" si="9"/>
        <v>5.4278128392549974E-2</v>
      </c>
      <c r="E46" s="6">
        <v>144872.72244897959</v>
      </c>
      <c r="F46" s="75">
        <f t="shared" si="10"/>
        <v>-7.1760373901262886E-3</v>
      </c>
      <c r="G46" s="76">
        <f t="shared" si="11"/>
        <v>2.3977046364654697E-2</v>
      </c>
      <c r="H46" s="5">
        <v>134542.27187500001</v>
      </c>
      <c r="I46" s="63">
        <f t="shared" si="12"/>
        <v>-1.3876119149370703E-2</v>
      </c>
      <c r="J46" s="63">
        <f t="shared" si="13"/>
        <v>3.7552266480396446E-2</v>
      </c>
      <c r="K46" s="23">
        <v>111329.54585152838</v>
      </c>
      <c r="L46" s="75">
        <f t="shared" si="14"/>
        <v>-6.2482298806457615E-2</v>
      </c>
      <c r="M46" s="76">
        <f t="shared" si="15"/>
        <v>7.7704183307358843E-3</v>
      </c>
    </row>
    <row r="47" spans="1:13" ht="12" customHeight="1" x14ac:dyDescent="0.2">
      <c r="A47" s="16" t="s">
        <v>79</v>
      </c>
      <c r="B47" s="5">
        <v>157229.1275</v>
      </c>
      <c r="C47" s="63">
        <f t="shared" si="8"/>
        <v>-7.2906516172842939E-2</v>
      </c>
      <c r="D47" s="63">
        <f t="shared" si="9"/>
        <v>8.5936563231036933E-2</v>
      </c>
      <c r="E47" s="6">
        <v>154258.68303571429</v>
      </c>
      <c r="F47" s="75">
        <f t="shared" si="10"/>
        <v>6.4787631709207316E-2</v>
      </c>
      <c r="G47" s="76">
        <f t="shared" si="11"/>
        <v>5.4296142301516914E-2</v>
      </c>
      <c r="H47" s="5">
        <v>134619.14420062696</v>
      </c>
      <c r="I47" s="63">
        <f t="shared" si="12"/>
        <v>5.7136188170203717E-4</v>
      </c>
      <c r="J47" s="63">
        <f t="shared" si="13"/>
        <v>6.5103755227055915E-2</v>
      </c>
      <c r="K47" s="23">
        <v>113470.40404040404</v>
      </c>
      <c r="L47" s="75">
        <f t="shared" si="14"/>
        <v>1.92299193578922E-2</v>
      </c>
      <c r="M47" s="76">
        <f t="shared" si="15"/>
        <v>-3.1474555291284734E-2</v>
      </c>
    </row>
    <row r="48" spans="1:13" ht="12" customHeight="1" x14ac:dyDescent="0.2">
      <c r="A48" s="16" t="s">
        <v>80</v>
      </c>
      <c r="B48" s="5">
        <v>172204.09404388713</v>
      </c>
      <c r="C48" s="63">
        <f t="shared" si="8"/>
        <v>9.5242953910604999E-2</v>
      </c>
      <c r="D48" s="63">
        <f t="shared" si="9"/>
        <v>0.14896554534352813</v>
      </c>
      <c r="E48" s="6">
        <v>160875.54658385093</v>
      </c>
      <c r="F48" s="75">
        <f t="shared" si="10"/>
        <v>4.2894593794792657E-2</v>
      </c>
      <c r="G48" s="76">
        <f t="shared" si="11"/>
        <v>0.13727842137130009</v>
      </c>
      <c r="H48" s="5">
        <v>144153.55474452555</v>
      </c>
      <c r="I48" s="63">
        <f t="shared" si="12"/>
        <v>7.0825071727459221E-2</v>
      </c>
      <c r="J48" s="63">
        <f t="shared" si="13"/>
        <v>0.15935174567764676</v>
      </c>
      <c r="K48" s="23">
        <v>119618.66115702479</v>
      </c>
      <c r="L48" s="75">
        <f t="shared" si="14"/>
        <v>5.4183795048720507E-2</v>
      </c>
      <c r="M48" s="76">
        <f t="shared" si="15"/>
        <v>3.7508442855676671E-2</v>
      </c>
    </row>
    <row r="49" spans="1:13" ht="12" customHeight="1" x14ac:dyDescent="0.2">
      <c r="A49" s="16" t="s">
        <v>81</v>
      </c>
      <c r="B49" s="5">
        <v>175548.76107899807</v>
      </c>
      <c r="C49" s="63">
        <f t="shared" si="8"/>
        <v>1.9422691740758058E-2</v>
      </c>
      <c r="D49" s="63">
        <f t="shared" si="9"/>
        <v>6.8609321259982536E-4</v>
      </c>
      <c r="E49" s="6">
        <v>174749.18021201412</v>
      </c>
      <c r="F49" s="75">
        <f t="shared" si="10"/>
        <v>8.6238299870714297E-2</v>
      </c>
      <c r="G49" s="76">
        <f t="shared" si="11"/>
        <v>0.19756963649260673</v>
      </c>
      <c r="H49" s="5">
        <v>158967.64213197969</v>
      </c>
      <c r="I49" s="63">
        <f t="shared" si="12"/>
        <v>0.10276602206382091</v>
      </c>
      <c r="J49" s="63">
        <f t="shared" si="13"/>
        <v>0.16514896027997383</v>
      </c>
      <c r="K49" s="23">
        <v>130551.20338983051</v>
      </c>
      <c r="L49" s="75">
        <f t="shared" si="14"/>
        <v>9.139495566209721E-2</v>
      </c>
      <c r="M49" s="76">
        <f t="shared" si="15"/>
        <v>9.9385281363780997E-2</v>
      </c>
    </row>
    <row r="50" spans="1:13" ht="12" customHeight="1" x14ac:dyDescent="0.2">
      <c r="A50" s="16" t="s">
        <v>82</v>
      </c>
      <c r="B50" s="5">
        <v>183280.06464646466</v>
      </c>
      <c r="C50" s="63">
        <f t="shared" si="8"/>
        <v>4.4040775451485326E-2</v>
      </c>
      <c r="D50" s="63">
        <f t="shared" si="9"/>
        <v>8.0701498195094201E-2</v>
      </c>
      <c r="E50" s="6">
        <v>158024.0588235294</v>
      </c>
      <c r="F50" s="75">
        <f t="shared" si="10"/>
        <v>-9.5709298139155741E-2</v>
      </c>
      <c r="G50" s="76">
        <f t="shared" si="11"/>
        <v>9.0778554804762157E-2</v>
      </c>
      <c r="H50" s="5">
        <v>157588.85671641791</v>
      </c>
      <c r="I50" s="63">
        <f t="shared" si="12"/>
        <v>-8.6733714929047023E-3</v>
      </c>
      <c r="J50" s="63">
        <f t="shared" si="13"/>
        <v>0.17129623664174431</v>
      </c>
      <c r="K50" s="23">
        <v>126481.17408906882</v>
      </c>
      <c r="L50" s="75">
        <f t="shared" si="14"/>
        <v>-3.1175731782482563E-2</v>
      </c>
      <c r="M50" s="76">
        <f t="shared" si="15"/>
        <v>0.13609709912718948</v>
      </c>
    </row>
    <row r="51" spans="1:13" ht="12" customHeight="1" x14ac:dyDescent="0.2">
      <c r="A51" s="16" t="s">
        <v>83</v>
      </c>
      <c r="B51" s="5">
        <v>182302.40572792361</v>
      </c>
      <c r="C51" s="63">
        <f t="shared" si="8"/>
        <v>-5.3342349067089234E-3</v>
      </c>
      <c r="D51" s="63">
        <f t="shared" si="9"/>
        <v>0.15946967732123052</v>
      </c>
      <c r="E51" s="6">
        <v>169729.25547445254</v>
      </c>
      <c r="F51" s="75">
        <f t="shared" si="10"/>
        <v>7.4072244049842473E-2</v>
      </c>
      <c r="G51" s="76">
        <f t="shared" si="11"/>
        <v>0.10028979979789199</v>
      </c>
      <c r="H51" s="5">
        <v>156502.29663608564</v>
      </c>
      <c r="I51" s="63">
        <f t="shared" si="12"/>
        <v>-6.8949042652650672E-3</v>
      </c>
      <c r="J51" s="63">
        <f t="shared" si="13"/>
        <v>0.16255602102807565</v>
      </c>
      <c r="K51" s="23">
        <v>129628.31972789115</v>
      </c>
      <c r="L51" s="75">
        <f t="shared" si="14"/>
        <v>2.4882324673916267E-2</v>
      </c>
      <c r="M51" s="76">
        <f t="shared" si="15"/>
        <v>0.14239762186564242</v>
      </c>
    </row>
    <row r="52" spans="1:13" ht="12" customHeight="1" x14ac:dyDescent="0.2">
      <c r="A52" s="16" t="s">
        <v>84</v>
      </c>
      <c r="B52" s="80">
        <v>186130.47440273038</v>
      </c>
      <c r="C52" s="63">
        <f t="shared" si="8"/>
        <v>2.0998453967304931E-2</v>
      </c>
      <c r="D52" s="63">
        <f t="shared" si="9"/>
        <v>8.0871366248087106E-2</v>
      </c>
      <c r="E52" s="74">
        <v>174801.07317073172</v>
      </c>
      <c r="F52" s="75">
        <f t="shared" si="10"/>
        <v>2.9881811960476012E-2</v>
      </c>
      <c r="G52" s="76">
        <f t="shared" si="11"/>
        <v>8.656086572873023E-2</v>
      </c>
      <c r="H52" s="80">
        <v>165169.37696335078</v>
      </c>
      <c r="I52" s="63">
        <f t="shared" si="12"/>
        <v>5.5379892267131803E-2</v>
      </c>
      <c r="J52" s="63">
        <f t="shared" si="13"/>
        <v>0.14578774873828304</v>
      </c>
      <c r="K52" s="74">
        <v>151899.60730593608</v>
      </c>
      <c r="L52" s="75">
        <f t="shared" si="14"/>
        <v>0.17180881172258977</v>
      </c>
      <c r="M52" s="76">
        <f t="shared" si="15"/>
        <v>0.26986546945660694</v>
      </c>
    </row>
    <row r="53" spans="1:13" ht="12" customHeight="1" x14ac:dyDescent="0.2">
      <c r="A53" s="16" t="s">
        <v>85</v>
      </c>
      <c r="B53" s="80">
        <v>203902.34680851063</v>
      </c>
      <c r="C53" s="63">
        <f t="shared" si="8"/>
        <v>9.5480723738592399E-2</v>
      </c>
      <c r="D53" s="63">
        <f t="shared" si="9"/>
        <v>0.16151401784461061</v>
      </c>
      <c r="E53" s="74">
        <v>172448.43624161073</v>
      </c>
      <c r="F53" s="75">
        <f t="shared" si="10"/>
        <v>-1.3458938703557743E-2</v>
      </c>
      <c r="G53" s="76">
        <f t="shared" si="11"/>
        <v>-1.3165978619253171E-2</v>
      </c>
      <c r="H53" s="80">
        <v>188639.54</v>
      </c>
      <c r="I53" s="63">
        <f t="shared" si="12"/>
        <v>0.14209754536918173</v>
      </c>
      <c r="J53" s="63">
        <f t="shared" si="13"/>
        <v>0.1866536954947462</v>
      </c>
      <c r="K53" s="74">
        <v>151930.66530612245</v>
      </c>
      <c r="L53" s="75">
        <f t="shared" si="14"/>
        <v>2.0446399261464521E-4</v>
      </c>
      <c r="M53" s="76">
        <f t="shared" si="15"/>
        <v>0.16376303979712925</v>
      </c>
    </row>
    <row r="54" spans="1:13" ht="12" customHeight="1" x14ac:dyDescent="0.2">
      <c r="A54" s="16" t="s">
        <v>86</v>
      </c>
      <c r="B54" s="78">
        <v>217694.52069716775</v>
      </c>
      <c r="C54" s="63">
        <f>B54/B53-1</f>
        <v>6.7641074781790822E-2</v>
      </c>
      <c r="D54" s="63">
        <f>B54/B50-1</f>
        <v>0.18776977254501936</v>
      </c>
      <c r="E54" s="56">
        <v>174816.83333333334</v>
      </c>
      <c r="F54" s="75">
        <f>E54/E53-1</f>
        <v>1.3733943567944884E-2</v>
      </c>
      <c r="G54" s="76">
        <f>E54/E50-1</f>
        <v>0.10626720155667546</v>
      </c>
      <c r="H54" s="78">
        <v>169768.45519713263</v>
      </c>
      <c r="I54" s="63">
        <f>H54/H53-1</f>
        <v>-0.10003780121000816</v>
      </c>
      <c r="J54" s="63">
        <f>H54/H50-1</f>
        <v>7.728718092442266E-2</v>
      </c>
      <c r="K54" s="56">
        <v>153741.33333333334</v>
      </c>
      <c r="L54" s="75">
        <f>K54/K53-1</f>
        <v>1.1917725915058686E-2</v>
      </c>
      <c r="M54" s="76">
        <f>K54/K50-1</f>
        <v>0.21552740509087731</v>
      </c>
    </row>
    <row r="55" spans="1:13" ht="12" customHeight="1" x14ac:dyDescent="0.2">
      <c r="A55" s="16" t="s">
        <v>87</v>
      </c>
      <c r="B55" s="80">
        <v>188754.17230769229</v>
      </c>
      <c r="C55" s="63">
        <f t="shared" si="8"/>
        <v>-0.13294017826812476</v>
      </c>
      <c r="D55" s="63">
        <f t="shared" si="9"/>
        <v>3.5390463192227939E-2</v>
      </c>
      <c r="E55" s="74">
        <v>179152.43589743591</v>
      </c>
      <c r="F55" s="75">
        <f t="shared" si="10"/>
        <v>2.4800829996935336E-2</v>
      </c>
      <c r="G55" s="76">
        <f t="shared" si="11"/>
        <v>5.5518893290624982E-2</v>
      </c>
      <c r="H55" s="80">
        <v>169199.90222222221</v>
      </c>
      <c r="I55" s="63">
        <f t="shared" si="12"/>
        <v>-3.3489906841068784E-3</v>
      </c>
      <c r="J55" s="63">
        <f t="shared" si="13"/>
        <v>8.1133669339449321E-2</v>
      </c>
      <c r="K55" s="74">
        <v>150653.53648068669</v>
      </c>
      <c r="L55" s="75">
        <f t="shared" si="14"/>
        <v>-2.0084363688663176E-2</v>
      </c>
      <c r="M55" s="76">
        <f t="shared" si="15"/>
        <v>0.162196168221038</v>
      </c>
    </row>
    <row r="56" spans="1:13" ht="12" customHeight="1" x14ac:dyDescent="0.2">
      <c r="A56" s="16" t="s">
        <v>88</v>
      </c>
      <c r="B56" s="1">
        <v>188677.35433070865</v>
      </c>
      <c r="C56" s="63">
        <f t="shared" si="8"/>
        <v>-4.0697366338704466E-4</v>
      </c>
      <c r="D56" s="63">
        <f t="shared" si="9"/>
        <v>1.3683304338802715E-2</v>
      </c>
      <c r="E56" s="23">
        <v>177525.04938271604</v>
      </c>
      <c r="F56" s="75">
        <f t="shared" si="10"/>
        <v>-9.0838090287063133E-3</v>
      </c>
      <c r="G56" s="76">
        <f t="shared" si="11"/>
        <v>1.5583292268027238E-2</v>
      </c>
      <c r="H56" s="28">
        <v>176035.12565445027</v>
      </c>
      <c r="I56" s="63">
        <f t="shared" si="12"/>
        <v>4.039732495383408E-2</v>
      </c>
      <c r="J56" s="63">
        <f t="shared" si="13"/>
        <v>6.5785491783446615E-2</v>
      </c>
      <c r="K56" s="23">
        <v>144199.48120300751</v>
      </c>
      <c r="L56" s="75">
        <f t="shared" si="14"/>
        <v>-4.2840383494791467E-2</v>
      </c>
      <c r="M56" s="76">
        <f t="shared" si="15"/>
        <v>-5.0692205460544648E-2</v>
      </c>
    </row>
    <row r="57" spans="1:13" ht="12" customHeight="1" x14ac:dyDescent="0.2">
      <c r="A57" s="16" t="s">
        <v>89</v>
      </c>
      <c r="B57" s="78">
        <v>214183.03647416414</v>
      </c>
      <c r="C57" s="63">
        <f>B57/B56-1</f>
        <v>0.13518147015539461</v>
      </c>
      <c r="D57" s="63">
        <f>B57/B53-1</f>
        <v>5.0419673076682825E-2</v>
      </c>
      <c r="E57" s="79">
        <v>176635.43939393939</v>
      </c>
      <c r="F57" s="75">
        <f>E57/E56-1</f>
        <v>-5.0111800665312289E-3</v>
      </c>
      <c r="G57" s="76">
        <f>E57/E53-1</f>
        <v>2.4279739750509677E-2</v>
      </c>
      <c r="H57" s="78">
        <v>192140.06280193236</v>
      </c>
      <c r="I57" s="63">
        <f>H57/H56-1</f>
        <v>9.1487065934189982E-2</v>
      </c>
      <c r="J57" s="63">
        <f>H57/H53-1</f>
        <v>1.8556675880000206E-2</v>
      </c>
      <c r="K57" s="79">
        <v>153427.74400000001</v>
      </c>
      <c r="L57" s="75">
        <f>K57/K56-1</f>
        <v>6.3996504841794311E-2</v>
      </c>
      <c r="M57" s="76">
        <f>K57/K53-1</f>
        <v>9.8536966902706968E-3</v>
      </c>
    </row>
    <row r="58" spans="1:13" ht="12" customHeight="1" x14ac:dyDescent="0.2">
      <c r="A58" s="16" t="s">
        <v>90</v>
      </c>
      <c r="B58" s="1">
        <v>194953.72375690608</v>
      </c>
      <c r="C58" s="63">
        <f t="shared" si="8"/>
        <v>-8.9779811855350111E-2</v>
      </c>
      <c r="D58" s="63">
        <f t="shared" si="9"/>
        <v>-0.1044619628800677</v>
      </c>
      <c r="E58" s="23">
        <v>154045.6434108527</v>
      </c>
      <c r="F58" s="75">
        <f t="shared" si="10"/>
        <v>-0.12788937520463284</v>
      </c>
      <c r="G58" s="76">
        <f t="shared" si="11"/>
        <v>-0.11881687550577591</v>
      </c>
      <c r="H58" s="28">
        <v>174586.79310344829</v>
      </c>
      <c r="I58" s="63">
        <f t="shared" si="12"/>
        <v>-9.135663558400553E-2</v>
      </c>
      <c r="J58" s="63">
        <f t="shared" si="13"/>
        <v>2.8381820996843388E-2</v>
      </c>
      <c r="K58" s="23">
        <v>138554.38181818181</v>
      </c>
      <c r="L58" s="75">
        <f t="shared" si="14"/>
        <v>-9.6940499769182509E-2</v>
      </c>
      <c r="M58" s="76">
        <f t="shared" si="15"/>
        <v>-9.8782488650752343E-2</v>
      </c>
    </row>
    <row r="59" spans="1:13" ht="12" customHeight="1" x14ac:dyDescent="0.2">
      <c r="A59" s="16" t="s">
        <v>91</v>
      </c>
      <c r="B59" s="1">
        <v>185687.7734375</v>
      </c>
      <c r="C59" s="63">
        <f t="shared" si="8"/>
        <v>-4.7528973239619132E-2</v>
      </c>
      <c r="D59" s="63">
        <f t="shared" si="9"/>
        <v>-1.6245462723831539E-2</v>
      </c>
      <c r="E59" s="23">
        <v>160084.16049382716</v>
      </c>
      <c r="F59" s="75">
        <f t="shared" si="10"/>
        <v>3.9199531705477852E-2</v>
      </c>
      <c r="G59" s="76">
        <f t="shared" si="11"/>
        <v>-0.10643603760166154</v>
      </c>
      <c r="H59" s="28">
        <v>154842.44285714286</v>
      </c>
      <c r="I59" s="63">
        <f t="shared" si="12"/>
        <v>-0.11309188911332069</v>
      </c>
      <c r="J59" s="63">
        <f t="shared" si="13"/>
        <v>-8.4855009822775718E-2</v>
      </c>
      <c r="K59" s="23">
        <v>123143.92857142857</v>
      </c>
      <c r="L59" s="75">
        <f t="shared" si="14"/>
        <v>-0.11122313884649015</v>
      </c>
      <c r="M59" s="76">
        <f t="shared" si="15"/>
        <v>-0.18260180644869739</v>
      </c>
    </row>
    <row r="60" spans="1:13" ht="12" customHeight="1" x14ac:dyDescent="0.2">
      <c r="A60" s="16" t="s">
        <v>92</v>
      </c>
      <c r="B60" s="1">
        <v>180457.90909090909</v>
      </c>
      <c r="C60" s="63">
        <f t="shared" si="8"/>
        <v>-2.8164828786377827E-2</v>
      </c>
      <c r="D60" s="63">
        <f t="shared" si="9"/>
        <v>-4.3563496366356369E-2</v>
      </c>
      <c r="E60" s="23">
        <v>163574.11267605633</v>
      </c>
      <c r="F60" s="75">
        <f t="shared" si="10"/>
        <v>2.1800733885622314E-2</v>
      </c>
      <c r="G60" s="76">
        <f t="shared" si="11"/>
        <v>-7.8585736239304871E-2</v>
      </c>
      <c r="H60" s="28">
        <v>155497.61666666667</v>
      </c>
      <c r="I60" s="63">
        <f t="shared" si="12"/>
        <v>4.231228837743517E-3</v>
      </c>
      <c r="J60" s="63">
        <f t="shared" si="13"/>
        <v>-0.11666710783675005</v>
      </c>
      <c r="K60" s="23">
        <v>128244.61538461539</v>
      </c>
      <c r="L60" s="75">
        <f t="shared" si="14"/>
        <v>4.1420530206880857E-2</v>
      </c>
      <c r="M60" s="76">
        <f t="shared" si="15"/>
        <v>-0.11064440513437412</v>
      </c>
    </row>
    <row r="61" spans="1:13" ht="12" customHeight="1" x14ac:dyDescent="0.2">
      <c r="A61" s="16" t="s">
        <v>94</v>
      </c>
      <c r="B61" s="1">
        <v>186860.06293706293</v>
      </c>
      <c r="C61" s="63">
        <f t="shared" si="8"/>
        <v>3.5477269344446727E-2</v>
      </c>
      <c r="D61" s="63">
        <f t="shared" si="9"/>
        <v>-0.12756833588171235</v>
      </c>
      <c r="E61" s="23">
        <v>156801.94827586206</v>
      </c>
      <c r="F61" s="75">
        <f t="shared" si="10"/>
        <v>-4.1401199061406047E-2</v>
      </c>
      <c r="G61" s="76">
        <f t="shared" si="11"/>
        <v>-0.11228489133397457</v>
      </c>
      <c r="H61" s="28">
        <v>138955.8208955224</v>
      </c>
      <c r="I61" s="63">
        <f t="shared" si="12"/>
        <v>-0.10637973832489145</v>
      </c>
      <c r="J61" s="63">
        <f t="shared" si="13"/>
        <v>-0.27679933654042232</v>
      </c>
      <c r="K61" s="23">
        <v>139829.14084507042</v>
      </c>
      <c r="L61" s="75">
        <f t="shared" si="14"/>
        <v>9.0331476496788188E-2</v>
      </c>
      <c r="M61" s="76">
        <f t="shared" si="15"/>
        <v>-8.8631969684241585E-2</v>
      </c>
    </row>
    <row r="62" spans="1:13" ht="12" customHeight="1" x14ac:dyDescent="0.2">
      <c r="A62" s="16" t="s">
        <v>95</v>
      </c>
      <c r="B62" s="1">
        <v>209187</v>
      </c>
      <c r="C62" s="63">
        <f t="shared" ref="C62:C67" si="16">B62/B61-1</f>
        <v>0.11948479900949782</v>
      </c>
      <c r="D62" s="63">
        <f t="shared" si="9"/>
        <v>7.3008486161781905E-2</v>
      </c>
      <c r="E62" s="23">
        <v>160256</v>
      </c>
      <c r="F62" s="75">
        <f t="shared" ref="F62:F67" si="17">E62/E61-1</f>
        <v>2.2028117393421809E-2</v>
      </c>
      <c r="G62" s="75">
        <f t="shared" ref="G62:G67" si="18">E62/E58-1</f>
        <v>4.0315042033248316E-2</v>
      </c>
      <c r="H62" s="10">
        <v>154396</v>
      </c>
      <c r="I62" s="63">
        <f t="shared" ref="I62:I67" si="19">H62/H61-1</f>
        <v>0.1111157417153954</v>
      </c>
      <c r="J62" s="81">
        <f t="shared" ref="J62:J67" si="20">H62/H58-1</f>
        <v>-0.11564902902755425</v>
      </c>
      <c r="K62" s="29">
        <v>126456</v>
      </c>
      <c r="L62" s="75">
        <f t="shared" ref="L62:L67" si="21">K62/K61-1</f>
        <v>-9.5639154787396929E-2</v>
      </c>
      <c r="M62" s="76">
        <f t="shared" ref="M62:M67" si="22">K62/K58-1</f>
        <v>-8.7318651777162359E-2</v>
      </c>
    </row>
    <row r="63" spans="1:13" ht="12" customHeight="1" x14ac:dyDescent="0.2">
      <c r="A63" s="16" t="s">
        <v>96</v>
      </c>
      <c r="B63" s="1">
        <v>210905</v>
      </c>
      <c r="C63" s="63">
        <f t="shared" si="16"/>
        <v>8.2127474460649275E-3</v>
      </c>
      <c r="D63" s="81">
        <f t="shared" ref="D63:D68" si="23">B63/B59-1</f>
        <v>0.13580445333406832</v>
      </c>
      <c r="E63" s="29">
        <v>164348</v>
      </c>
      <c r="F63" s="75">
        <f t="shared" si="17"/>
        <v>2.5534145367412053E-2</v>
      </c>
      <c r="G63" s="75">
        <f t="shared" si="18"/>
        <v>2.6634986828301788E-2</v>
      </c>
      <c r="H63" s="10">
        <v>177289</v>
      </c>
      <c r="I63" s="63">
        <f t="shared" si="19"/>
        <v>0.14827456669861916</v>
      </c>
      <c r="J63" s="81">
        <f t="shared" si="20"/>
        <v>0.14496385311852933</v>
      </c>
      <c r="K63" s="29">
        <v>130440</v>
      </c>
      <c r="L63" s="75">
        <f t="shared" si="21"/>
        <v>3.1505029417346675E-2</v>
      </c>
      <c r="M63" s="76">
        <f t="shared" si="22"/>
        <v>5.9248324405530184E-2</v>
      </c>
    </row>
    <row r="64" spans="1:13" ht="12" customHeight="1" x14ac:dyDescent="0.2">
      <c r="A64" s="16" t="s">
        <v>97</v>
      </c>
      <c r="B64" s="1">
        <v>210592</v>
      </c>
      <c r="C64" s="63">
        <f t="shared" si="16"/>
        <v>-1.4840805101823396E-3</v>
      </c>
      <c r="D64" s="81">
        <f t="shared" si="23"/>
        <v>0.16698681183272646</v>
      </c>
      <c r="E64" s="29">
        <v>161618</v>
      </c>
      <c r="F64" s="75">
        <f t="shared" si="17"/>
        <v>-1.6611093533234311E-2</v>
      </c>
      <c r="G64" s="76">
        <f t="shared" si="18"/>
        <v>-1.1958571219213843E-2</v>
      </c>
      <c r="H64" s="28">
        <v>163355</v>
      </c>
      <c r="I64" s="63">
        <f t="shared" si="19"/>
        <v>-7.8594836679094615E-2</v>
      </c>
      <c r="J64" s="81">
        <f t="shared" si="20"/>
        <v>5.0530570832971966E-2</v>
      </c>
      <c r="K64" s="29">
        <v>126110</v>
      </c>
      <c r="L64" s="75">
        <f t="shared" si="21"/>
        <v>-3.3195338853112544E-2</v>
      </c>
      <c r="M64" s="76">
        <f t="shared" si="22"/>
        <v>-1.6644873378999336E-2</v>
      </c>
    </row>
    <row r="65" spans="1:13" ht="12" customHeight="1" x14ac:dyDescent="0.2">
      <c r="A65" s="16" t="s">
        <v>98</v>
      </c>
      <c r="B65" s="1">
        <v>210521</v>
      </c>
      <c r="C65" s="63">
        <f t="shared" si="16"/>
        <v>-3.3714481081903447E-4</v>
      </c>
      <c r="D65" s="81">
        <f t="shared" si="23"/>
        <v>0.1266238311763086</v>
      </c>
      <c r="E65" s="29">
        <v>180884</v>
      </c>
      <c r="F65" s="75">
        <f t="shared" si="17"/>
        <v>0.11920701902015862</v>
      </c>
      <c r="G65" s="76">
        <f t="shared" si="18"/>
        <v>0.15358260524780176</v>
      </c>
      <c r="H65" s="28">
        <v>167649</v>
      </c>
      <c r="I65" s="63">
        <f t="shared" si="19"/>
        <v>2.6286308959015736E-2</v>
      </c>
      <c r="J65" s="81">
        <f t="shared" si="20"/>
        <v>0.20649137919923</v>
      </c>
      <c r="K65" s="29">
        <v>141402</v>
      </c>
      <c r="L65" s="75">
        <f t="shared" si="21"/>
        <v>0.12125921814289109</v>
      </c>
      <c r="M65" s="76">
        <f t="shared" si="22"/>
        <v>1.1248436094392522E-2</v>
      </c>
    </row>
    <row r="66" spans="1:13" ht="12" customHeight="1" x14ac:dyDescent="0.2">
      <c r="A66" s="16" t="s">
        <v>99</v>
      </c>
      <c r="B66" s="1">
        <v>225600</v>
      </c>
      <c r="C66" s="63">
        <f t="shared" si="16"/>
        <v>7.1627058583229264E-2</v>
      </c>
      <c r="D66" s="81">
        <f t="shared" si="23"/>
        <v>7.8460898621807385E-2</v>
      </c>
      <c r="E66" s="29">
        <v>160568</v>
      </c>
      <c r="F66" s="75">
        <f t="shared" si="17"/>
        <v>-0.1123150748546029</v>
      </c>
      <c r="G66" s="76">
        <f t="shared" si="18"/>
        <v>1.9468849840256208E-3</v>
      </c>
      <c r="H66" s="28">
        <v>156892</v>
      </c>
      <c r="I66" s="63">
        <f t="shared" si="19"/>
        <v>-6.4163818454031962E-2</v>
      </c>
      <c r="J66" s="81">
        <f t="shared" si="20"/>
        <v>1.6166221922847779E-2</v>
      </c>
      <c r="K66" s="29">
        <v>137014</v>
      </c>
      <c r="L66" s="75">
        <f t="shared" si="21"/>
        <v>-3.1032092898261698E-2</v>
      </c>
      <c r="M66" s="76">
        <f t="shared" si="22"/>
        <v>8.3491491111532756E-2</v>
      </c>
    </row>
    <row r="67" spans="1:13" ht="12" customHeight="1" x14ac:dyDescent="0.2">
      <c r="A67" s="16" t="s">
        <v>100</v>
      </c>
      <c r="B67" s="1">
        <v>198991</v>
      </c>
      <c r="C67" s="63">
        <f t="shared" si="16"/>
        <v>-0.11794769503546099</v>
      </c>
      <c r="D67" s="63">
        <f t="shared" si="23"/>
        <v>-5.6489888812498501E-2</v>
      </c>
      <c r="E67" s="23">
        <v>168345</v>
      </c>
      <c r="F67" s="75">
        <f t="shared" si="17"/>
        <v>4.8434308205869137E-2</v>
      </c>
      <c r="G67" s="76">
        <f t="shared" si="18"/>
        <v>2.4320344634555902E-2</v>
      </c>
      <c r="H67" s="10">
        <v>160130</v>
      </c>
      <c r="I67" s="63">
        <f t="shared" si="19"/>
        <v>2.0638400938224999E-2</v>
      </c>
      <c r="J67" s="81">
        <f t="shared" si="20"/>
        <v>-9.6785474564129781E-2</v>
      </c>
      <c r="K67" s="23">
        <v>125000</v>
      </c>
      <c r="L67" s="75">
        <f t="shared" si="21"/>
        <v>-8.7684470200125486E-2</v>
      </c>
      <c r="M67" s="76">
        <f t="shared" si="22"/>
        <v>-4.1704998466728038E-2</v>
      </c>
    </row>
    <row r="68" spans="1:13" ht="12" customHeight="1" x14ac:dyDescent="0.2">
      <c r="A68" s="16" t="s">
        <v>101</v>
      </c>
      <c r="B68" s="1">
        <v>191539</v>
      </c>
      <c r="C68" s="63">
        <f t="shared" ref="C68:C73" si="24">B68/B67-1</f>
        <v>-3.7448929851098822E-2</v>
      </c>
      <c r="D68" s="63">
        <f t="shared" si="23"/>
        <v>-9.047352226105454E-2</v>
      </c>
      <c r="E68" s="23">
        <v>162855</v>
      </c>
      <c r="F68" s="75">
        <f t="shared" ref="F68:F73" si="25">E68/E67-1</f>
        <v>-3.2611601176156135E-2</v>
      </c>
      <c r="G68" s="76">
        <f t="shared" ref="G68:G73" si="26">E68/E64-1</f>
        <v>7.6538504374512595E-3</v>
      </c>
      <c r="H68" s="10">
        <v>153043</v>
      </c>
      <c r="I68" s="63">
        <f t="shared" ref="I68:I73" si="27">H68/H67-1</f>
        <v>-4.4257790545182085E-2</v>
      </c>
      <c r="J68" s="81">
        <f t="shared" ref="J68:J73" si="28">H68/H64-1</f>
        <v>-6.3126319977962142E-2</v>
      </c>
      <c r="K68" s="23">
        <v>146708</v>
      </c>
      <c r="L68" s="75">
        <f t="shared" ref="L68:L73" si="29">K68/K67-1</f>
        <v>0.17366400000000004</v>
      </c>
      <c r="M68" s="76">
        <f t="shared" ref="M68:M73" si="30">K68/K64-1</f>
        <v>0.16333359765284272</v>
      </c>
    </row>
    <row r="69" spans="1:13" ht="12" customHeight="1" x14ac:dyDescent="0.2">
      <c r="A69" s="16" t="s">
        <v>102</v>
      </c>
      <c r="B69" s="1">
        <v>226053</v>
      </c>
      <c r="C69" s="63">
        <f t="shared" si="24"/>
        <v>0.18019306773033161</v>
      </c>
      <c r="D69" s="63">
        <f t="shared" ref="D69:D74" si="31">B69/B65-1</f>
        <v>7.3778862916288546E-2</v>
      </c>
      <c r="E69" s="23">
        <v>161350</v>
      </c>
      <c r="F69" s="75">
        <f t="shared" si="25"/>
        <v>-9.2413496668816153E-3</v>
      </c>
      <c r="G69" s="76">
        <f t="shared" si="26"/>
        <v>-0.10799186218792156</v>
      </c>
      <c r="H69" s="10">
        <v>151714</v>
      </c>
      <c r="I69" s="63">
        <f t="shared" si="27"/>
        <v>-8.6838339551629229E-3</v>
      </c>
      <c r="J69" s="81">
        <f t="shared" si="28"/>
        <v>-9.5049776616621617E-2</v>
      </c>
      <c r="K69" s="23">
        <v>127025</v>
      </c>
      <c r="L69" s="75">
        <f t="shared" si="29"/>
        <v>-0.13416446274231808</v>
      </c>
      <c r="M69" s="76">
        <f t="shared" si="30"/>
        <v>-0.10167465806707121</v>
      </c>
    </row>
    <row r="70" spans="1:13" ht="12" customHeight="1" x14ac:dyDescent="0.2">
      <c r="A70" s="16" t="s">
        <v>103</v>
      </c>
      <c r="B70" s="1">
        <v>201710</v>
      </c>
      <c r="C70" s="63">
        <f t="shared" si="24"/>
        <v>-0.1076871353178237</v>
      </c>
      <c r="D70" s="63">
        <f t="shared" si="31"/>
        <v>-0.10589539007092197</v>
      </c>
      <c r="E70" s="23">
        <v>178686</v>
      </c>
      <c r="F70" s="75">
        <f t="shared" si="25"/>
        <v>0.10744344592500776</v>
      </c>
      <c r="G70" s="76">
        <f t="shared" si="26"/>
        <v>0.11283692890239649</v>
      </c>
      <c r="H70" s="10">
        <v>173571</v>
      </c>
      <c r="I70" s="63">
        <f t="shared" si="27"/>
        <v>0.14406712630343943</v>
      </c>
      <c r="J70" s="81">
        <f t="shared" si="28"/>
        <v>0.10630879840909668</v>
      </c>
      <c r="K70" s="23">
        <v>136562</v>
      </c>
      <c r="L70" s="75">
        <f t="shared" si="29"/>
        <v>7.5079708718756244E-2</v>
      </c>
      <c r="M70" s="76">
        <f t="shared" si="30"/>
        <v>-3.2989329557563396E-3</v>
      </c>
    </row>
    <row r="71" spans="1:13" ht="12" customHeight="1" x14ac:dyDescent="0.2">
      <c r="A71" s="16" t="s">
        <v>104</v>
      </c>
      <c r="B71" s="1">
        <v>191625</v>
      </c>
      <c r="C71" s="63">
        <f t="shared" si="24"/>
        <v>-4.9997521193793082E-2</v>
      </c>
      <c r="D71" s="63">
        <f t="shared" si="31"/>
        <v>-3.7016749501233681E-2</v>
      </c>
      <c r="E71" s="23">
        <v>169438</v>
      </c>
      <c r="F71" s="75">
        <f t="shared" si="25"/>
        <v>-5.1755593611139128E-2</v>
      </c>
      <c r="G71" s="76">
        <f t="shared" si="26"/>
        <v>6.4926193234131624E-3</v>
      </c>
      <c r="H71" s="10">
        <v>142359</v>
      </c>
      <c r="I71" s="63">
        <f t="shared" si="27"/>
        <v>-0.17982266622880549</v>
      </c>
      <c r="J71" s="81">
        <f t="shared" si="28"/>
        <v>-0.11097857990382809</v>
      </c>
      <c r="K71" s="23">
        <v>124710</v>
      </c>
      <c r="L71" s="75">
        <f t="shared" si="29"/>
        <v>-8.6788418447298676E-2</v>
      </c>
      <c r="M71" s="76">
        <f t="shared" si="30"/>
        <v>-2.3199999999999887E-3</v>
      </c>
    </row>
    <row r="72" spans="1:13" ht="12" customHeight="1" x14ac:dyDescent="0.2">
      <c r="A72" s="16" t="s">
        <v>105</v>
      </c>
      <c r="B72" s="1">
        <v>192514</v>
      </c>
      <c r="C72" s="63">
        <f t="shared" si="24"/>
        <v>4.6392694063925877E-3</v>
      </c>
      <c r="D72" s="63">
        <f t="shared" si="31"/>
        <v>5.0903471355703278E-3</v>
      </c>
      <c r="E72" s="23">
        <v>165512</v>
      </c>
      <c r="F72" s="75">
        <f t="shared" si="25"/>
        <v>-2.3170717312527289E-2</v>
      </c>
      <c r="G72" s="76">
        <f t="shared" si="26"/>
        <v>1.6315126953424741E-2</v>
      </c>
      <c r="H72" s="10">
        <v>151774</v>
      </c>
      <c r="I72" s="63">
        <f t="shared" si="27"/>
        <v>6.6135614889118344E-2</v>
      </c>
      <c r="J72" s="81">
        <f t="shared" si="28"/>
        <v>-8.2917872754716404E-3</v>
      </c>
      <c r="K72" s="23">
        <v>143507</v>
      </c>
      <c r="L72" s="75">
        <f t="shared" si="29"/>
        <v>0.15072568358591942</v>
      </c>
      <c r="M72" s="76">
        <f t="shared" si="30"/>
        <v>-2.1818851051067401E-2</v>
      </c>
    </row>
    <row r="73" spans="1:13" ht="12" customHeight="1" x14ac:dyDescent="0.2">
      <c r="A73" s="16" t="s">
        <v>106</v>
      </c>
      <c r="B73" s="80">
        <v>226892</v>
      </c>
      <c r="C73" s="63">
        <f t="shared" si="24"/>
        <v>0.17857402578513781</v>
      </c>
      <c r="D73" s="63">
        <f t="shared" si="31"/>
        <v>3.7115189800622783E-3</v>
      </c>
      <c r="E73" s="74">
        <v>177278</v>
      </c>
      <c r="F73" s="75">
        <f t="shared" si="25"/>
        <v>7.1088501135869286E-2</v>
      </c>
      <c r="G73" s="76">
        <f t="shared" si="26"/>
        <v>9.8717074682367567E-2</v>
      </c>
      <c r="H73" s="80">
        <v>163521</v>
      </c>
      <c r="I73" s="63">
        <f t="shared" si="27"/>
        <v>7.7397973302410161E-2</v>
      </c>
      <c r="J73" s="81">
        <f t="shared" si="28"/>
        <v>7.7824063698801682E-2</v>
      </c>
      <c r="K73" s="84">
        <v>138923</v>
      </c>
      <c r="L73" s="75">
        <f t="shared" si="29"/>
        <v>-3.1942692690948848E-2</v>
      </c>
      <c r="M73" s="76">
        <f t="shared" si="30"/>
        <v>9.3666601062782906E-2</v>
      </c>
    </row>
    <row r="74" spans="1:13" ht="12" customHeight="1" x14ac:dyDescent="0.2">
      <c r="A74" s="16" t="s">
        <v>107</v>
      </c>
      <c r="B74" s="80">
        <v>210181</v>
      </c>
      <c r="C74" s="63">
        <f t="shared" ref="C74:C79" si="32">B74/B73-1</f>
        <v>-7.3651781464309063E-2</v>
      </c>
      <c r="D74" s="63">
        <f t="shared" si="31"/>
        <v>4.1995934757820708E-2</v>
      </c>
      <c r="E74" s="74">
        <v>165780</v>
      </c>
      <c r="F74" s="75">
        <f t="shared" ref="F74:F79" si="33">E74/E73-1</f>
        <v>-6.4858583693408134E-2</v>
      </c>
      <c r="G74" s="76">
        <f t="shared" ref="G74:G79" si="34">E74/E70-1</f>
        <v>-7.2227258990631649E-2</v>
      </c>
      <c r="H74" s="80">
        <v>151030</v>
      </c>
      <c r="I74" s="63">
        <f t="shared" ref="I74:I79" si="35">H74/H73-1</f>
        <v>-7.6387742247173152E-2</v>
      </c>
      <c r="J74" s="81">
        <f t="shared" ref="J74:J79" si="36">H74/H70-1</f>
        <v>-0.12986616427859488</v>
      </c>
      <c r="K74" s="84">
        <v>131634</v>
      </c>
      <c r="L74" s="75">
        <f t="shared" ref="L74:L79" si="37">K74/K73-1</f>
        <v>-5.2467913880350991E-2</v>
      </c>
      <c r="M74" s="76">
        <f t="shared" ref="M74:M79" si="38">K74/K70-1</f>
        <v>-3.6086173313220393E-2</v>
      </c>
    </row>
    <row r="75" spans="1:13" ht="12" customHeight="1" x14ac:dyDescent="0.2">
      <c r="A75" s="16" t="s">
        <v>108</v>
      </c>
      <c r="B75" s="80">
        <v>187370</v>
      </c>
      <c r="C75" s="63">
        <f t="shared" si="32"/>
        <v>-0.10853026677006961</v>
      </c>
      <c r="D75" s="63">
        <f t="shared" ref="D75:D80" si="39">B75/B71-1</f>
        <v>-2.2204827136333982E-2</v>
      </c>
      <c r="E75" s="74">
        <v>157412</v>
      </c>
      <c r="F75" s="75">
        <f t="shared" si="33"/>
        <v>-5.0476535167088943E-2</v>
      </c>
      <c r="G75" s="76">
        <f t="shared" si="34"/>
        <v>-7.0975814162112405E-2</v>
      </c>
      <c r="H75" s="80">
        <v>155590</v>
      </c>
      <c r="I75" s="63">
        <f t="shared" si="35"/>
        <v>3.0192676951598996E-2</v>
      </c>
      <c r="J75" s="81">
        <f t="shared" si="36"/>
        <v>9.294108556536651E-2</v>
      </c>
      <c r="K75" s="84">
        <v>137369</v>
      </c>
      <c r="L75" s="75">
        <f t="shared" si="37"/>
        <v>4.3567771244511277E-2</v>
      </c>
      <c r="M75" s="76">
        <f t="shared" si="38"/>
        <v>0.10150749739395404</v>
      </c>
    </row>
    <row r="76" spans="1:13" ht="12" customHeight="1" x14ac:dyDescent="0.2">
      <c r="A76" s="16" t="s">
        <v>109</v>
      </c>
      <c r="B76" s="80">
        <v>215763</v>
      </c>
      <c r="C76" s="63">
        <f t="shared" si="32"/>
        <v>0.1515343971820462</v>
      </c>
      <c r="D76" s="63">
        <f t="shared" si="39"/>
        <v>0.120765243047259</v>
      </c>
      <c r="E76" s="74">
        <v>155916</v>
      </c>
      <c r="F76" s="75">
        <f t="shared" si="33"/>
        <v>-9.5037227149137316E-3</v>
      </c>
      <c r="G76" s="76">
        <f t="shared" si="34"/>
        <v>-5.7977669292860967E-2</v>
      </c>
      <c r="H76" s="80">
        <v>154502</v>
      </c>
      <c r="I76" s="63">
        <f t="shared" si="35"/>
        <v>-6.9927373224499823E-3</v>
      </c>
      <c r="J76" s="81">
        <f t="shared" si="36"/>
        <v>1.7974093059417218E-2</v>
      </c>
      <c r="K76" s="84">
        <v>125191</v>
      </c>
      <c r="L76" s="75">
        <f t="shared" si="37"/>
        <v>-8.8651733651697207E-2</v>
      </c>
      <c r="M76" s="76">
        <f t="shared" si="38"/>
        <v>-0.12763140473983847</v>
      </c>
    </row>
    <row r="77" spans="1:13" ht="12" customHeight="1" x14ac:dyDescent="0.2">
      <c r="A77" s="16" t="s">
        <v>110</v>
      </c>
      <c r="B77" s="80">
        <v>195899</v>
      </c>
      <c r="C77" s="63">
        <f t="shared" si="32"/>
        <v>-9.2063977605057357E-2</v>
      </c>
      <c r="D77" s="63">
        <f t="shared" si="39"/>
        <v>-0.13659802901821128</v>
      </c>
      <c r="E77" s="74">
        <v>171893</v>
      </c>
      <c r="F77" s="75">
        <f t="shared" si="33"/>
        <v>0.10247184381333541</v>
      </c>
      <c r="G77" s="76">
        <f t="shared" si="34"/>
        <v>-3.0376019585058534E-2</v>
      </c>
      <c r="H77" s="80">
        <v>151129</v>
      </c>
      <c r="I77" s="63">
        <f t="shared" si="35"/>
        <v>-2.1831432602814171E-2</v>
      </c>
      <c r="J77" s="81">
        <f t="shared" si="36"/>
        <v>-7.5782315421260904E-2</v>
      </c>
      <c r="K77" s="84">
        <v>141542</v>
      </c>
      <c r="L77" s="75">
        <f t="shared" si="37"/>
        <v>0.13060843031847336</v>
      </c>
      <c r="M77" s="76">
        <f t="shared" si="38"/>
        <v>1.8852169907070726E-2</v>
      </c>
    </row>
    <row r="78" spans="1:13" ht="12" customHeight="1" x14ac:dyDescent="0.2">
      <c r="A78" s="16" t="s">
        <v>111</v>
      </c>
      <c r="B78" s="80">
        <v>217133</v>
      </c>
      <c r="C78" s="63">
        <f t="shared" si="32"/>
        <v>0.10839259005916313</v>
      </c>
      <c r="D78" s="63">
        <f t="shared" si="39"/>
        <v>3.307625332451547E-2</v>
      </c>
      <c r="E78" s="74">
        <v>167773</v>
      </c>
      <c r="F78" s="75">
        <f t="shared" si="33"/>
        <v>-2.3968398945855895E-2</v>
      </c>
      <c r="G78" s="76">
        <f t="shared" si="34"/>
        <v>1.2021956810230439E-2</v>
      </c>
      <c r="H78" s="80">
        <v>172967</v>
      </c>
      <c r="I78" s="63">
        <f t="shared" si="35"/>
        <v>0.14449907033064457</v>
      </c>
      <c r="J78" s="81">
        <f t="shared" si="36"/>
        <v>0.14524928822088334</v>
      </c>
      <c r="K78" s="84">
        <v>126299</v>
      </c>
      <c r="L78" s="75">
        <f t="shared" si="37"/>
        <v>-0.10769241638524252</v>
      </c>
      <c r="M78" s="76">
        <f t="shared" si="38"/>
        <v>-4.0529042648555835E-2</v>
      </c>
    </row>
    <row r="79" spans="1:13" ht="12" customHeight="1" x14ac:dyDescent="0.2">
      <c r="A79" s="16" t="s">
        <v>112</v>
      </c>
      <c r="B79" s="80">
        <v>188996</v>
      </c>
      <c r="C79" s="63">
        <f t="shared" si="32"/>
        <v>-0.12958417191306715</v>
      </c>
      <c r="D79" s="63">
        <f t="shared" si="39"/>
        <v>8.6780167582858336E-3</v>
      </c>
      <c r="E79" s="74">
        <v>160983</v>
      </c>
      <c r="F79" s="75">
        <f t="shared" si="33"/>
        <v>-4.0471351170927372E-2</v>
      </c>
      <c r="G79" s="76">
        <f t="shared" si="34"/>
        <v>2.2685691052778623E-2</v>
      </c>
      <c r="H79" s="80">
        <v>139429</v>
      </c>
      <c r="I79" s="63">
        <f t="shared" si="35"/>
        <v>-0.19389825804922323</v>
      </c>
      <c r="J79" s="81">
        <f t="shared" si="36"/>
        <v>-0.10386914326113506</v>
      </c>
      <c r="K79" s="84">
        <v>140949</v>
      </c>
      <c r="L79" s="75">
        <f t="shared" si="37"/>
        <v>0.11599458428016063</v>
      </c>
      <c r="M79" s="76">
        <f t="shared" si="38"/>
        <v>2.6061192845547421E-2</v>
      </c>
    </row>
    <row r="80" spans="1:13" ht="12" customHeight="1" x14ac:dyDescent="0.2">
      <c r="A80" s="16" t="s">
        <v>113</v>
      </c>
      <c r="B80" s="80">
        <v>186152</v>
      </c>
      <c r="C80" s="63">
        <f t="shared" ref="C80:C88" si="40">B80/B79-1</f>
        <v>-1.5047937522487231E-2</v>
      </c>
      <c r="D80" s="63">
        <f t="shared" si="39"/>
        <v>-0.13723854414334247</v>
      </c>
      <c r="E80" s="74">
        <v>156647</v>
      </c>
      <c r="F80" s="75">
        <f t="shared" ref="F80:F88" si="41">E80/E79-1</f>
        <v>-2.6934521036382719E-2</v>
      </c>
      <c r="G80" s="76">
        <f t="shared" ref="G80:G88" si="42">E80/E76-1</f>
        <v>4.6884219708047681E-3</v>
      </c>
      <c r="H80" s="80">
        <v>155779</v>
      </c>
      <c r="I80" s="63">
        <f t="shared" ref="I80:I88" si="43">H80/H79-1</f>
        <v>0.11726398381972181</v>
      </c>
      <c r="J80" s="81">
        <f t="shared" ref="J80:J88" si="44">H80/H76-1</f>
        <v>8.2652651745609429E-3</v>
      </c>
      <c r="K80" s="84">
        <v>133878</v>
      </c>
      <c r="L80" s="75">
        <f t="shared" ref="L80:L88" si="45">K80/K79-1</f>
        <v>-5.0167081710405848E-2</v>
      </c>
      <c r="M80" s="76">
        <f t="shared" ref="M80:M88" si="46">K80/K76-1</f>
        <v>6.9389972122596566E-2</v>
      </c>
    </row>
    <row r="81" spans="1:29" ht="12" customHeight="1" x14ac:dyDescent="0.2">
      <c r="A81" s="16" t="s">
        <v>114</v>
      </c>
      <c r="B81" s="80">
        <v>214295</v>
      </c>
      <c r="C81" s="63">
        <f t="shared" si="40"/>
        <v>0.15118290429326575</v>
      </c>
      <c r="D81" s="63">
        <f t="shared" ref="D81:D88" si="47">B81/B77-1</f>
        <v>9.3905532953205473E-2</v>
      </c>
      <c r="E81" s="74">
        <v>168964</v>
      </c>
      <c r="F81" s="75">
        <f t="shared" si="41"/>
        <v>7.8629019387540078E-2</v>
      </c>
      <c r="G81" s="76">
        <f t="shared" si="42"/>
        <v>-1.7039670027284459E-2</v>
      </c>
      <c r="H81" s="80">
        <v>163320</v>
      </c>
      <c r="I81" s="63">
        <f t="shared" si="43"/>
        <v>4.8408322045975449E-2</v>
      </c>
      <c r="J81" s="81">
        <f t="shared" si="44"/>
        <v>8.0666185841234972E-2</v>
      </c>
      <c r="K81" s="84">
        <v>144702</v>
      </c>
      <c r="L81" s="75">
        <f t="shared" si="45"/>
        <v>8.0849728857616654E-2</v>
      </c>
      <c r="M81" s="76">
        <f t="shared" si="46"/>
        <v>2.2325528818301299E-2</v>
      </c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</row>
    <row r="82" spans="1:29" ht="12" customHeight="1" x14ac:dyDescent="0.2">
      <c r="A82" s="16" t="s">
        <v>115</v>
      </c>
      <c r="B82" s="80">
        <v>221129</v>
      </c>
      <c r="C82" s="63">
        <f t="shared" si="40"/>
        <v>3.1890618073216803E-2</v>
      </c>
      <c r="D82" s="63">
        <f t="shared" si="47"/>
        <v>1.8403466999488804E-2</v>
      </c>
      <c r="E82" s="74">
        <v>180166</v>
      </c>
      <c r="F82" s="75">
        <f t="shared" si="41"/>
        <v>6.629814635070197E-2</v>
      </c>
      <c r="G82" s="76">
        <f t="shared" si="42"/>
        <v>7.3867666430236012E-2</v>
      </c>
      <c r="H82" s="80">
        <v>163900</v>
      </c>
      <c r="I82" s="63">
        <f t="shared" si="43"/>
        <v>3.5513103110458299E-3</v>
      </c>
      <c r="J82" s="81">
        <f t="shared" si="44"/>
        <v>-5.2420403892071921E-2</v>
      </c>
      <c r="K82" s="84">
        <v>145903</v>
      </c>
      <c r="L82" s="75">
        <f t="shared" si="45"/>
        <v>8.2998161739298304E-3</v>
      </c>
      <c r="M82" s="76">
        <f t="shared" si="46"/>
        <v>0.15521896452070094</v>
      </c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86"/>
      <c r="AA82" s="86"/>
      <c r="AB82" s="86"/>
      <c r="AC82" s="86"/>
    </row>
    <row r="83" spans="1:29" ht="12" customHeight="1" x14ac:dyDescent="0.2">
      <c r="A83" s="16" t="s">
        <v>116</v>
      </c>
      <c r="B83" s="80">
        <v>202136</v>
      </c>
      <c r="C83" s="63">
        <f t="shared" si="40"/>
        <v>-8.5891040976081801E-2</v>
      </c>
      <c r="D83" s="63">
        <f t="shared" si="47"/>
        <v>6.9525280958327107E-2</v>
      </c>
      <c r="E83" s="74">
        <v>170356</v>
      </c>
      <c r="F83" s="75">
        <f t="shared" si="41"/>
        <v>-5.4449785198095069E-2</v>
      </c>
      <c r="G83" s="76">
        <f t="shared" si="42"/>
        <v>5.8223539131461166E-2</v>
      </c>
      <c r="H83" s="80">
        <v>173906</v>
      </c>
      <c r="I83" s="63">
        <f t="shared" si="43"/>
        <v>6.1049420378279429E-2</v>
      </c>
      <c r="J83" s="81">
        <f t="shared" si="44"/>
        <v>0.2472728055139175</v>
      </c>
      <c r="K83" s="84">
        <v>142468</v>
      </c>
      <c r="L83" s="75">
        <f t="shared" si="45"/>
        <v>-2.3543038868289234E-2</v>
      </c>
      <c r="M83" s="76">
        <f t="shared" si="46"/>
        <v>1.0776947690299243E-2</v>
      </c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</row>
    <row r="84" spans="1:29" ht="12" customHeight="1" x14ac:dyDescent="0.2">
      <c r="A84" s="16" t="s">
        <v>117</v>
      </c>
      <c r="B84" s="80">
        <v>229557</v>
      </c>
      <c r="C84" s="63">
        <f t="shared" si="40"/>
        <v>0.13565619187081968</v>
      </c>
      <c r="D84" s="63">
        <f t="shared" si="47"/>
        <v>0.23316966779835835</v>
      </c>
      <c r="E84" s="74">
        <v>177713</v>
      </c>
      <c r="F84" s="75">
        <f t="shared" si="41"/>
        <v>4.3186033952429037E-2</v>
      </c>
      <c r="G84" s="76">
        <f t="shared" si="42"/>
        <v>0.13448071140845341</v>
      </c>
      <c r="H84" s="80">
        <v>187141</v>
      </c>
      <c r="I84" s="63">
        <f t="shared" si="43"/>
        <v>7.6104332225455096E-2</v>
      </c>
      <c r="J84" s="81">
        <f t="shared" si="44"/>
        <v>0.20132367007106211</v>
      </c>
      <c r="K84" s="84">
        <v>184883</v>
      </c>
      <c r="L84" s="75">
        <f t="shared" si="45"/>
        <v>0.29771597832495722</v>
      </c>
      <c r="M84" s="76">
        <f t="shared" si="46"/>
        <v>0.3809811918313688</v>
      </c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</row>
    <row r="85" spans="1:29" ht="12" customHeight="1" x14ac:dyDescent="0.2">
      <c r="A85" s="16" t="s">
        <v>118</v>
      </c>
      <c r="B85" s="80">
        <v>205932</v>
      </c>
      <c r="C85" s="63">
        <f t="shared" si="40"/>
        <v>-0.10291561572942665</v>
      </c>
      <c r="D85" s="63">
        <f t="shared" si="47"/>
        <v>-3.902564222217042E-2</v>
      </c>
      <c r="E85" s="74">
        <v>169737</v>
      </c>
      <c r="F85" s="75">
        <f t="shared" si="41"/>
        <v>-4.4881353643233757E-2</v>
      </c>
      <c r="G85" s="76">
        <f t="shared" si="42"/>
        <v>4.5749390402689549E-3</v>
      </c>
      <c r="H85" s="80">
        <v>167096</v>
      </c>
      <c r="I85" s="63">
        <f t="shared" si="43"/>
        <v>-0.10711174996393091</v>
      </c>
      <c r="J85" s="81">
        <f t="shared" si="44"/>
        <v>2.3120254714670496E-2</v>
      </c>
      <c r="K85" s="84">
        <v>161129</v>
      </c>
      <c r="L85" s="75">
        <f t="shared" si="45"/>
        <v>-0.12848125571307256</v>
      </c>
      <c r="M85" s="76">
        <f t="shared" si="46"/>
        <v>0.11352296443725729</v>
      </c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</row>
    <row r="86" spans="1:29" ht="12" customHeight="1" x14ac:dyDescent="0.2">
      <c r="A86" s="16" t="s">
        <v>119</v>
      </c>
      <c r="B86" s="80">
        <v>218284</v>
      </c>
      <c r="C86" s="63">
        <f t="shared" si="40"/>
        <v>5.998096459025315E-2</v>
      </c>
      <c r="D86" s="63">
        <f t="shared" si="47"/>
        <v>-1.286579326999171E-2</v>
      </c>
      <c r="E86" s="74">
        <v>177982</v>
      </c>
      <c r="F86" s="75">
        <f t="shared" si="41"/>
        <v>4.8575148612264751E-2</v>
      </c>
      <c r="G86" s="76">
        <f t="shared" si="42"/>
        <v>-1.2122154013520903E-2</v>
      </c>
      <c r="H86" s="80">
        <v>179224</v>
      </c>
      <c r="I86" s="63">
        <f t="shared" si="43"/>
        <v>7.2581031263465379E-2</v>
      </c>
      <c r="J86" s="81">
        <f t="shared" si="44"/>
        <v>9.3496034167175113E-2</v>
      </c>
      <c r="K86" s="84">
        <v>140743</v>
      </c>
      <c r="L86" s="75">
        <f t="shared" si="45"/>
        <v>-0.12651974504899799</v>
      </c>
      <c r="M86" s="76">
        <f t="shared" si="46"/>
        <v>-3.5365962317430055E-2</v>
      </c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86"/>
      <c r="AA86" s="86"/>
      <c r="AB86" s="86"/>
      <c r="AC86" s="86"/>
    </row>
    <row r="87" spans="1:29" ht="12" customHeight="1" x14ac:dyDescent="0.2">
      <c r="A87" s="16" t="s">
        <v>120</v>
      </c>
      <c r="B87" s="80">
        <v>208402.33</v>
      </c>
      <c r="C87" s="63">
        <f t="shared" si="40"/>
        <v>-4.5269786150153091E-2</v>
      </c>
      <c r="D87" s="81">
        <f t="shared" si="47"/>
        <v>3.1000563976728568E-2</v>
      </c>
      <c r="E87" s="84">
        <v>171111.77</v>
      </c>
      <c r="F87" s="75">
        <f t="shared" si="41"/>
        <v>-3.8600701194502873E-2</v>
      </c>
      <c r="G87" s="76">
        <f t="shared" si="42"/>
        <v>4.4364155063514321E-3</v>
      </c>
      <c r="H87" s="80">
        <v>172169.96</v>
      </c>
      <c r="I87" s="63">
        <f t="shared" si="43"/>
        <v>-3.9358791233316981E-2</v>
      </c>
      <c r="J87" s="81">
        <f t="shared" si="44"/>
        <v>-9.982634296689108E-3</v>
      </c>
      <c r="K87" s="84">
        <v>145362.74</v>
      </c>
      <c r="L87" s="75">
        <f t="shared" si="45"/>
        <v>3.2823941510412569E-2</v>
      </c>
      <c r="M87" s="76">
        <f t="shared" si="46"/>
        <v>2.0318527669371367E-2</v>
      </c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</row>
    <row r="88" spans="1:29" ht="12" customHeight="1" x14ac:dyDescent="0.2">
      <c r="A88" s="16" t="s">
        <v>121</v>
      </c>
      <c r="B88" s="80">
        <v>198049.25</v>
      </c>
      <c r="C88" s="63">
        <f t="shared" si="40"/>
        <v>-4.9678331331516223E-2</v>
      </c>
      <c r="D88" s="81">
        <f t="shared" si="47"/>
        <v>-0.13725458165074467</v>
      </c>
      <c r="E88" s="84">
        <v>173257.79</v>
      </c>
      <c r="F88" s="75">
        <f t="shared" si="41"/>
        <v>1.2541627031267488E-2</v>
      </c>
      <c r="G88" s="76">
        <f t="shared" si="42"/>
        <v>-2.5069691018664852E-2</v>
      </c>
      <c r="H88" s="80">
        <v>158942.04999999999</v>
      </c>
      <c r="I88" s="63">
        <f t="shared" si="43"/>
        <v>-7.6830534200042822E-2</v>
      </c>
      <c r="J88" s="81">
        <f t="shared" si="44"/>
        <v>-0.15068290754030389</v>
      </c>
      <c r="K88" s="84">
        <v>155767.81</v>
      </c>
      <c r="L88" s="75">
        <f t="shared" si="45"/>
        <v>7.1580034883767407E-2</v>
      </c>
      <c r="M88" s="76">
        <f t="shared" si="46"/>
        <v>-0.15747900023257955</v>
      </c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</row>
    <row r="89" spans="1:29" ht="12" customHeight="1" x14ac:dyDescent="0.2">
      <c r="A89" s="16" t="s">
        <v>122</v>
      </c>
      <c r="B89" s="80">
        <v>206788</v>
      </c>
      <c r="C89" s="63">
        <f t="shared" ref="C89:C94" si="48">B89/B88-1</f>
        <v>4.4124125690958138E-2</v>
      </c>
      <c r="D89" s="81">
        <f t="shared" ref="D89:D94" si="49">B89/B85-1</f>
        <v>4.1567119243244299E-3</v>
      </c>
      <c r="E89" s="84">
        <v>177313</v>
      </c>
      <c r="F89" s="75">
        <f t="shared" ref="F89:F94" si="50">E89/E88-1</f>
        <v>2.3405643117114572E-2</v>
      </c>
      <c r="G89" s="76">
        <f t="shared" ref="G89:G94" si="51">E89/E85-1</f>
        <v>4.4633756929838508E-2</v>
      </c>
      <c r="H89" s="80">
        <v>199317</v>
      </c>
      <c r="I89" s="63">
        <f t="shared" ref="I89:I94" si="52">H89/H88-1</f>
        <v>0.25402308577245614</v>
      </c>
      <c r="J89" s="81">
        <f t="shared" ref="J89:J94" si="53">H89/H85-1</f>
        <v>0.19282927179585396</v>
      </c>
      <c r="K89" s="84">
        <v>163982</v>
      </c>
      <c r="L89" s="75">
        <f t="shared" ref="L89:L94" si="54">K89/K88-1</f>
        <v>5.2733552587020505E-2</v>
      </c>
      <c r="M89" s="76">
        <f t="shared" ref="M89:M94" si="55">K89/K85-1</f>
        <v>1.7706309851112989E-2</v>
      </c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</row>
    <row r="90" spans="1:29" ht="12" customHeight="1" x14ac:dyDescent="0.2">
      <c r="A90" s="16" t="s">
        <v>123</v>
      </c>
      <c r="B90" s="80">
        <v>219758.71</v>
      </c>
      <c r="C90" s="63">
        <f t="shared" si="48"/>
        <v>6.2724674545911796E-2</v>
      </c>
      <c r="D90" s="81">
        <f t="shared" si="49"/>
        <v>6.7559234758387543E-3</v>
      </c>
      <c r="E90" s="84">
        <v>194356.62</v>
      </c>
      <c r="F90" s="75">
        <f t="shared" si="50"/>
        <v>9.6121660566343081E-2</v>
      </c>
      <c r="G90" s="76">
        <f t="shared" si="51"/>
        <v>9.2001550718612046E-2</v>
      </c>
      <c r="H90" s="80">
        <v>157046.88</v>
      </c>
      <c r="I90" s="63">
        <f t="shared" si="52"/>
        <v>-0.21207483556344919</v>
      </c>
      <c r="J90" s="81">
        <f t="shared" si="53"/>
        <v>-0.12373967772173367</v>
      </c>
      <c r="K90" s="84">
        <v>153992.73000000001</v>
      </c>
      <c r="L90" s="75">
        <f t="shared" si="54"/>
        <v>-6.091686892463799E-2</v>
      </c>
      <c r="M90" s="76">
        <f t="shared" si="55"/>
        <v>9.414130720533187E-2</v>
      </c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</row>
    <row r="91" spans="1:29" ht="12" customHeight="1" x14ac:dyDescent="0.2">
      <c r="A91" s="16" t="s">
        <v>124</v>
      </c>
      <c r="B91" s="80">
        <v>222591.6</v>
      </c>
      <c r="C91" s="63">
        <f t="shared" si="48"/>
        <v>1.2890911127026561E-2</v>
      </c>
      <c r="D91" s="81">
        <f t="shared" si="49"/>
        <v>6.808594702372095E-2</v>
      </c>
      <c r="E91" s="84">
        <v>183619</v>
      </c>
      <c r="F91" s="75">
        <f t="shared" si="50"/>
        <v>-5.5246999047421141E-2</v>
      </c>
      <c r="G91" s="76">
        <f t="shared" si="51"/>
        <v>7.3093919839646304E-2</v>
      </c>
      <c r="H91" s="80">
        <v>176010.55</v>
      </c>
      <c r="I91" s="63">
        <f t="shared" si="52"/>
        <v>0.12075165071728899</v>
      </c>
      <c r="J91" s="81">
        <f t="shared" si="53"/>
        <v>2.2306969229707541E-2</v>
      </c>
      <c r="K91" s="84">
        <v>162129.23000000001</v>
      </c>
      <c r="L91" s="75">
        <f t="shared" si="54"/>
        <v>5.283690989827905E-2</v>
      </c>
      <c r="M91" s="76">
        <f t="shared" si="55"/>
        <v>0.11534241855925398</v>
      </c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</row>
    <row r="92" spans="1:29" ht="12" customHeight="1" x14ac:dyDescent="0.2">
      <c r="A92" s="16" t="s">
        <v>125</v>
      </c>
      <c r="B92" s="80">
        <v>216542.14</v>
      </c>
      <c r="C92" s="63">
        <f t="shared" si="48"/>
        <v>-2.7177395732812859E-2</v>
      </c>
      <c r="D92" s="81">
        <f t="shared" si="49"/>
        <v>9.3375208439315127E-2</v>
      </c>
      <c r="E92" s="84">
        <v>175684.93</v>
      </c>
      <c r="F92" s="75">
        <f t="shared" si="50"/>
        <v>-4.3209417326093735E-2</v>
      </c>
      <c r="G92" s="76">
        <f t="shared" si="51"/>
        <v>1.4008836197206387E-2</v>
      </c>
      <c r="H92" s="80">
        <v>163706.82999999999</v>
      </c>
      <c r="I92" s="63">
        <f t="shared" si="52"/>
        <v>-6.990330977319259E-2</v>
      </c>
      <c r="J92" s="81">
        <f t="shared" si="53"/>
        <v>2.997809579025823E-2</v>
      </c>
      <c r="K92" s="84">
        <v>150906.25</v>
      </c>
      <c r="L92" s="75">
        <f t="shared" si="54"/>
        <v>-6.9222434474030425E-2</v>
      </c>
      <c r="M92" s="76">
        <f t="shared" si="55"/>
        <v>-3.1210299483571124E-2</v>
      </c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</row>
    <row r="93" spans="1:29" ht="12" customHeight="1" x14ac:dyDescent="0.2">
      <c r="A93" s="16" t="s">
        <v>126</v>
      </c>
      <c r="B93" s="80">
        <v>218734.13</v>
      </c>
      <c r="C93" s="63">
        <f t="shared" si="48"/>
        <v>1.0122694825127398E-2</v>
      </c>
      <c r="D93" s="81">
        <f t="shared" si="49"/>
        <v>5.7769938294291778E-2</v>
      </c>
      <c r="E93" s="84">
        <v>195034.77</v>
      </c>
      <c r="F93" s="75">
        <f t="shared" si="50"/>
        <v>0.11013944110061114</v>
      </c>
      <c r="G93" s="76">
        <f t="shared" si="51"/>
        <v>9.9946253235803306E-2</v>
      </c>
      <c r="H93" s="80">
        <v>187589.86</v>
      </c>
      <c r="I93" s="63">
        <f t="shared" si="52"/>
        <v>0.14588902613287424</v>
      </c>
      <c r="J93" s="81">
        <f t="shared" si="53"/>
        <v>-5.8836627081483295E-2</v>
      </c>
      <c r="K93" s="84">
        <v>153508.43</v>
      </c>
      <c r="L93" s="75">
        <f t="shared" si="54"/>
        <v>1.7243686063367125E-2</v>
      </c>
      <c r="M93" s="76">
        <f t="shared" si="55"/>
        <v>-6.387024185581347E-2</v>
      </c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</row>
    <row r="94" spans="1:29" ht="12" customHeight="1" x14ac:dyDescent="0.2">
      <c r="A94" s="16" t="s">
        <v>127</v>
      </c>
      <c r="B94" s="80">
        <v>230844.06</v>
      </c>
      <c r="C94" s="63">
        <f t="shared" si="48"/>
        <v>5.5363696557094277E-2</v>
      </c>
      <c r="D94" s="81">
        <f t="shared" si="49"/>
        <v>5.0443279358529214E-2</v>
      </c>
      <c r="E94" s="84">
        <v>200286.64</v>
      </c>
      <c r="F94" s="75">
        <f t="shared" si="50"/>
        <v>2.6927865221160419E-2</v>
      </c>
      <c r="G94" s="76">
        <f t="shared" si="51"/>
        <v>3.051102658607685E-2</v>
      </c>
      <c r="H94" s="80">
        <v>189145.59</v>
      </c>
      <c r="I94" s="63">
        <f t="shared" si="52"/>
        <v>8.2932520979546176E-3</v>
      </c>
      <c r="J94" s="81">
        <f t="shared" si="53"/>
        <v>0.20438935176553641</v>
      </c>
      <c r="K94" s="84">
        <v>152150.54</v>
      </c>
      <c r="L94" s="75">
        <f t="shared" si="54"/>
        <v>-8.8457031317432655E-3</v>
      </c>
      <c r="M94" s="76">
        <f t="shared" si="55"/>
        <v>-1.1962837466418019E-2</v>
      </c>
      <c r="N94" s="86"/>
      <c r="O94" s="4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</row>
    <row r="95" spans="1:29" s="64" customFormat="1" ht="12" customHeight="1" x14ac:dyDescent="0.2">
      <c r="A95" s="16" t="s">
        <v>128</v>
      </c>
      <c r="B95" s="80">
        <v>218990.64</v>
      </c>
      <c r="C95" s="63">
        <f t="shared" ref="C95:C100" si="56">B95/B94-1</f>
        <v>-5.1348169842446834E-2</v>
      </c>
      <c r="D95" s="81">
        <f t="shared" ref="D95:D100" si="57">B95/B91-1</f>
        <v>-1.6177429876059968E-2</v>
      </c>
      <c r="E95" s="84">
        <v>192907.64</v>
      </c>
      <c r="F95" s="75">
        <f t="shared" ref="F95:F100" si="58">E95/E94-1</f>
        <v>-3.6842197762167239E-2</v>
      </c>
      <c r="G95" s="76">
        <f t="shared" ref="G95:G100" si="59">E95/E91-1</f>
        <v>5.0586486147947696E-2</v>
      </c>
      <c r="H95" s="80">
        <v>195248.05</v>
      </c>
      <c r="I95" s="63">
        <f t="shared" ref="I95:I100" si="60">H95/H94-1</f>
        <v>3.2263295168552419E-2</v>
      </c>
      <c r="J95" s="81">
        <f t="shared" ref="J95:J100" si="61">H95/H91-1</f>
        <v>0.10929742563727007</v>
      </c>
      <c r="K95" s="84">
        <v>160021.85</v>
      </c>
      <c r="L95" s="75">
        <f t="shared" ref="L95:L100" si="62">K95/K94-1</f>
        <v>5.1733697428875347E-2</v>
      </c>
      <c r="M95" s="76">
        <f t="shared" ref="M95:M100" si="63">K95/K91-1</f>
        <v>-1.299814968590185E-2</v>
      </c>
      <c r="N95" s="86"/>
      <c r="O95" s="4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</row>
    <row r="96" spans="1:29" s="64" customFormat="1" ht="12" customHeight="1" x14ac:dyDescent="0.2">
      <c r="A96" s="16" t="s">
        <v>129</v>
      </c>
      <c r="B96" s="80">
        <v>217350.15</v>
      </c>
      <c r="C96" s="63">
        <f t="shared" si="56"/>
        <v>-7.4911420871687229E-3</v>
      </c>
      <c r="D96" s="81">
        <f t="shared" si="57"/>
        <v>3.7314215145374252E-3</v>
      </c>
      <c r="E96" s="84">
        <v>199828.3</v>
      </c>
      <c r="F96" s="75">
        <f t="shared" si="58"/>
        <v>3.5875510166419433E-2</v>
      </c>
      <c r="G96" s="76">
        <f t="shared" si="59"/>
        <v>0.13742425147108528</v>
      </c>
      <c r="H96" s="80">
        <v>181967.56</v>
      </c>
      <c r="I96" s="63">
        <f t="shared" si="60"/>
        <v>-6.801855383446842E-2</v>
      </c>
      <c r="J96" s="81">
        <f t="shared" si="61"/>
        <v>0.11154531548866964</v>
      </c>
      <c r="K96" s="84">
        <v>143066.07</v>
      </c>
      <c r="L96" s="75">
        <f t="shared" si="62"/>
        <v>-0.10595915495290176</v>
      </c>
      <c r="M96" s="76">
        <f t="shared" si="63"/>
        <v>-5.1953978049285476E-2</v>
      </c>
      <c r="N96" s="86"/>
      <c r="O96" s="4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86"/>
      <c r="AB96" s="86"/>
      <c r="AC96" s="86"/>
    </row>
    <row r="97" spans="1:29" s="64" customFormat="1" ht="12" customHeight="1" x14ac:dyDescent="0.2">
      <c r="A97" s="16" t="s">
        <v>130</v>
      </c>
      <c r="B97" s="80">
        <v>223585.07</v>
      </c>
      <c r="C97" s="63">
        <f t="shared" si="56"/>
        <v>2.8686062558503034E-2</v>
      </c>
      <c r="D97" s="81">
        <f t="shared" si="57"/>
        <v>2.2177334648232572E-2</v>
      </c>
      <c r="E97" s="84">
        <v>203856.1</v>
      </c>
      <c r="F97" s="75">
        <f t="shared" si="58"/>
        <v>2.0156304187144647E-2</v>
      </c>
      <c r="G97" s="76">
        <f t="shared" si="59"/>
        <v>4.5229524971368118E-2</v>
      </c>
      <c r="H97" s="80">
        <v>210528.86</v>
      </c>
      <c r="I97" s="63">
        <f t="shared" si="60"/>
        <v>0.15695819628509611</v>
      </c>
      <c r="J97" s="81">
        <f t="shared" si="61"/>
        <v>0.12228272892788561</v>
      </c>
      <c r="K97" s="84">
        <v>168678.94</v>
      </c>
      <c r="L97" s="75">
        <f t="shared" si="62"/>
        <v>0.17902826295570984</v>
      </c>
      <c r="M97" s="76">
        <f t="shared" si="63"/>
        <v>9.8825256697629094E-2</v>
      </c>
      <c r="N97" s="86"/>
      <c r="O97" s="4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</row>
    <row r="98" spans="1:29" s="64" customFormat="1" ht="12" customHeight="1" x14ac:dyDescent="0.2">
      <c r="A98" s="16" t="s">
        <v>131</v>
      </c>
      <c r="B98" s="78">
        <v>243301</v>
      </c>
      <c r="C98" s="63">
        <f t="shared" si="56"/>
        <v>8.8180887927802987E-2</v>
      </c>
      <c r="D98" s="81">
        <f t="shared" si="57"/>
        <v>5.3962575428624815E-2</v>
      </c>
      <c r="E98" s="56">
        <v>199485</v>
      </c>
      <c r="F98" s="75">
        <f t="shared" si="58"/>
        <v>-2.1442085863508598E-2</v>
      </c>
      <c r="G98" s="76">
        <f t="shared" si="59"/>
        <v>-4.0024636690695337E-3</v>
      </c>
      <c r="H98" s="78">
        <v>214946</v>
      </c>
      <c r="I98" s="63">
        <f t="shared" si="60"/>
        <v>2.0981161442664042E-2</v>
      </c>
      <c r="J98" s="81">
        <f t="shared" si="61"/>
        <v>0.13640503064332621</v>
      </c>
      <c r="K98" s="56">
        <v>176182</v>
      </c>
      <c r="L98" s="75">
        <f t="shared" si="62"/>
        <v>4.4481308692122523E-2</v>
      </c>
      <c r="M98" s="76">
        <f t="shared" si="63"/>
        <v>0.15794528234996719</v>
      </c>
      <c r="N98" s="86"/>
      <c r="O98" s="4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  <c r="AB98" s="86"/>
      <c r="AC98" s="86"/>
    </row>
    <row r="99" spans="1:29" s="86" customFormat="1" ht="12" customHeight="1" x14ac:dyDescent="0.2">
      <c r="A99" s="16" t="s">
        <v>132</v>
      </c>
      <c r="B99" s="78">
        <v>234339</v>
      </c>
      <c r="C99" s="63">
        <f t="shared" si="56"/>
        <v>-3.6835031504186211E-2</v>
      </c>
      <c r="D99" s="81">
        <f t="shared" si="57"/>
        <v>7.0086831108397973E-2</v>
      </c>
      <c r="E99" s="56">
        <v>203918</v>
      </c>
      <c r="F99" s="75">
        <f t="shared" si="58"/>
        <v>2.2222222222222143E-2</v>
      </c>
      <c r="G99" s="76">
        <f t="shared" si="59"/>
        <v>5.7075810994318132E-2</v>
      </c>
      <c r="H99" s="78">
        <v>186724</v>
      </c>
      <c r="I99" s="63">
        <f t="shared" si="60"/>
        <v>-0.13129809347464017</v>
      </c>
      <c r="J99" s="81">
        <f t="shared" si="61"/>
        <v>-4.3657542290435059E-2</v>
      </c>
      <c r="K99" s="56">
        <v>175604</v>
      </c>
      <c r="L99" s="75">
        <f t="shared" si="62"/>
        <v>-3.2806983687323488E-3</v>
      </c>
      <c r="M99" s="76">
        <f t="shared" si="63"/>
        <v>9.7375139707483571E-2</v>
      </c>
      <c r="O99" s="46"/>
    </row>
    <row r="100" spans="1:29" s="86" customFormat="1" ht="12" customHeight="1" x14ac:dyDescent="0.2">
      <c r="A100" s="16" t="s">
        <v>133</v>
      </c>
      <c r="B100" s="78">
        <v>239279</v>
      </c>
      <c r="C100" s="63">
        <f t="shared" si="56"/>
        <v>2.1080571309086471E-2</v>
      </c>
      <c r="D100" s="81">
        <f t="shared" si="57"/>
        <v>0.10089180982851875</v>
      </c>
      <c r="E100" s="56">
        <v>202295</v>
      </c>
      <c r="F100" s="75">
        <f t="shared" si="58"/>
        <v>-7.9590815916201763E-3</v>
      </c>
      <c r="G100" s="76">
        <f t="shared" si="59"/>
        <v>1.2344097407624544E-2</v>
      </c>
      <c r="H100" s="78">
        <v>198245</v>
      </c>
      <c r="I100" s="63">
        <f t="shared" si="60"/>
        <v>6.1700691930335783E-2</v>
      </c>
      <c r="J100" s="81">
        <f t="shared" si="61"/>
        <v>8.9452427674471258E-2</v>
      </c>
      <c r="K100" s="56">
        <v>159471</v>
      </c>
      <c r="L100" s="75">
        <f t="shared" si="62"/>
        <v>-9.187148356529462E-2</v>
      </c>
      <c r="M100" s="76">
        <f t="shared" si="63"/>
        <v>0.11466681093567455</v>
      </c>
      <c r="O100" s="46"/>
    </row>
    <row r="101" spans="1:29" s="86" customFormat="1" ht="12" customHeight="1" x14ac:dyDescent="0.2">
      <c r="A101" s="16" t="s">
        <v>134</v>
      </c>
      <c r="B101" s="78">
        <v>252303</v>
      </c>
      <c r="C101" s="63">
        <f>B101/B100-1</f>
        <v>5.443018401113342E-2</v>
      </c>
      <c r="D101" s="81">
        <f>B101/B97-1</f>
        <v>0.12844296803896604</v>
      </c>
      <c r="E101" s="56">
        <v>216276</v>
      </c>
      <c r="F101" s="75">
        <f>E101/E100-1</f>
        <v>6.9111940482958101E-2</v>
      </c>
      <c r="G101" s="76">
        <f>E101/E97-1</f>
        <v>6.0924838648438673E-2</v>
      </c>
      <c r="H101" s="78">
        <v>207854</v>
      </c>
      <c r="I101" s="63">
        <f>H101/H100-1</f>
        <v>4.8470327120482271E-2</v>
      </c>
      <c r="J101" s="81">
        <f>H101/H97-1</f>
        <v>-1.2705431454860805E-2</v>
      </c>
      <c r="K101" s="56">
        <v>180391</v>
      </c>
      <c r="L101" s="75">
        <f>K101/K100-1</f>
        <v>0.13118372619473129</v>
      </c>
      <c r="M101" s="76">
        <f>K101/K97-1</f>
        <v>6.9434038416414046E-2</v>
      </c>
      <c r="O101" s="46"/>
    </row>
    <row r="102" spans="1:29" ht="12" customHeight="1" x14ac:dyDescent="0.2">
      <c r="A102" s="16" t="s">
        <v>135</v>
      </c>
      <c r="B102" s="78">
        <v>238991.98408488065</v>
      </c>
      <c r="C102" s="63">
        <f>B102/B101-1</f>
        <v>-5.2758056444510593E-2</v>
      </c>
      <c r="D102" s="81">
        <f>B102/B98-1</f>
        <v>-1.7710637914021499E-2</v>
      </c>
      <c r="E102" s="56">
        <v>220554.15625</v>
      </c>
      <c r="F102" s="75">
        <f>E102/E101-1</f>
        <v>1.978100320886278E-2</v>
      </c>
      <c r="G102" s="76">
        <f>E102/E98-1</f>
        <v>0.1056177469483921</v>
      </c>
      <c r="H102" s="78">
        <v>202620.33333333334</v>
      </c>
      <c r="I102" s="63">
        <f>H102/H101-1</f>
        <v>-2.5179533069686677E-2</v>
      </c>
      <c r="J102" s="81">
        <f>H102/H98-1</f>
        <v>-5.7343084619702833E-2</v>
      </c>
      <c r="K102" s="56">
        <v>166199.73880597015</v>
      </c>
      <c r="L102" s="75">
        <f>K102/K101-1</f>
        <v>-7.8669452434045217E-2</v>
      </c>
      <c r="M102" s="76">
        <f>K102/K98-1</f>
        <v>-5.6658802795006569E-2</v>
      </c>
      <c r="N102" s="86"/>
      <c r="O102" s="4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</row>
    <row r="103" spans="1:29" ht="12" customHeight="1" x14ac:dyDescent="0.2">
      <c r="A103" s="16" t="s">
        <v>136</v>
      </c>
      <c r="B103" s="78">
        <v>257972</v>
      </c>
      <c r="C103" s="63">
        <f>B103/B102-1</f>
        <v>7.941695612844657E-2</v>
      </c>
      <c r="D103" s="81">
        <f>B103/B99-1</f>
        <v>0.10084962383555451</v>
      </c>
      <c r="E103" s="56">
        <v>207130</v>
      </c>
      <c r="F103" s="75">
        <f>E103/E102-1</f>
        <v>-6.0865578224622574E-2</v>
      </c>
      <c r="G103" s="76">
        <f>E103/E99-1</f>
        <v>1.5751429496170033E-2</v>
      </c>
      <c r="H103" s="78">
        <v>200023</v>
      </c>
      <c r="I103" s="63">
        <f>H103/H102-1</f>
        <v>-1.2818720069226353E-2</v>
      </c>
      <c r="J103" s="81">
        <f>H103/H99-1</f>
        <v>7.1222767292902889E-2</v>
      </c>
      <c r="K103" s="56">
        <v>158064</v>
      </c>
      <c r="L103" s="75">
        <f>K103/K102-1</f>
        <v>-4.8951573958056716E-2</v>
      </c>
      <c r="M103" s="76">
        <f>K103/K99-1</f>
        <v>-9.9883829525523327E-2</v>
      </c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</row>
    <row r="104" spans="1:29" ht="12" customHeight="1" x14ac:dyDescent="0.2">
      <c r="A104" s="16" t="s">
        <v>137</v>
      </c>
      <c r="B104" s="78">
        <v>242797</v>
      </c>
      <c r="C104" s="63">
        <f>B104/B103-1</f>
        <v>-5.8824213480532794E-2</v>
      </c>
      <c r="D104" s="81">
        <f>B104/B100-1</f>
        <v>1.4702502100058856E-2</v>
      </c>
      <c r="E104" s="56">
        <v>205691</v>
      </c>
      <c r="F104" s="75">
        <f>E104/E103-1</f>
        <v>-6.9473277651715959E-3</v>
      </c>
      <c r="G104" s="76">
        <f>E104/E100-1</f>
        <v>1.6787364986776687E-2</v>
      </c>
      <c r="H104" s="78">
        <v>218546</v>
      </c>
      <c r="I104" s="63">
        <f>H104/H103-1</f>
        <v>9.2604350499692512E-2</v>
      </c>
      <c r="J104" s="81">
        <f>H104/H100-1</f>
        <v>0.10240359151554901</v>
      </c>
      <c r="K104" s="56">
        <v>172136</v>
      </c>
      <c r="L104" s="75">
        <f>K104/K103-1</f>
        <v>8.9027229476667635E-2</v>
      </c>
      <c r="M104" s="76">
        <f>K104/K100-1</f>
        <v>7.9418828501733874E-2</v>
      </c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</row>
    <row r="105" spans="1:29" ht="12" customHeight="1" x14ac:dyDescent="0.2">
      <c r="A105" s="16" t="s">
        <v>138</v>
      </c>
      <c r="B105" s="78">
        <v>207605</v>
      </c>
      <c r="C105" s="63">
        <f t="shared" ref="C105:C107" si="64">B105/B104-1</f>
        <v>-0.14494413028167563</v>
      </c>
      <c r="D105" s="81">
        <f t="shared" ref="D105:D107" si="65">B105/B101-1</f>
        <v>-0.1771600020610139</v>
      </c>
      <c r="E105" s="56">
        <v>192373</v>
      </c>
      <c r="F105" s="75">
        <f t="shared" ref="F105:F107" si="66">E105/E104-1</f>
        <v>-6.4747606847163963E-2</v>
      </c>
      <c r="G105" s="76">
        <f t="shared" ref="G105:G107" si="67">E105/E101-1</f>
        <v>-0.11052081599437757</v>
      </c>
      <c r="H105" s="78">
        <v>195880</v>
      </c>
      <c r="I105" s="63">
        <f t="shared" ref="I105:I107" si="68">H105/H104-1</f>
        <v>-0.10371271951900285</v>
      </c>
      <c r="J105" s="81">
        <f t="shared" ref="J105:J107" si="69">H105/H101-1</f>
        <v>-5.7607743897158614E-2</v>
      </c>
      <c r="K105" s="56">
        <v>167990</v>
      </c>
      <c r="L105" s="75">
        <f t="shared" ref="L105:L107" si="70">K105/K104-1</f>
        <v>-2.4085606729562725E-2</v>
      </c>
      <c r="M105" s="76">
        <f t="shared" ref="M105:M107" si="71">K105/K101-1</f>
        <v>-6.8745114778453464E-2</v>
      </c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</row>
    <row r="106" spans="1:29" ht="12" customHeight="1" x14ac:dyDescent="0.2">
      <c r="A106" s="16" t="s">
        <v>139</v>
      </c>
      <c r="B106" s="78">
        <v>282611</v>
      </c>
      <c r="C106" s="63">
        <f t="shared" si="64"/>
        <v>0.36129187639989402</v>
      </c>
      <c r="D106" s="81">
        <f t="shared" si="65"/>
        <v>0.18251246409849275</v>
      </c>
      <c r="E106" s="56">
        <v>237956</v>
      </c>
      <c r="F106" s="75">
        <f t="shared" si="66"/>
        <v>0.23695113139577795</v>
      </c>
      <c r="G106" s="76">
        <f t="shared" si="67"/>
        <v>7.8900547810465405E-2</v>
      </c>
      <c r="H106" s="78">
        <v>197798</v>
      </c>
      <c r="I106" s="63">
        <f t="shared" si="68"/>
        <v>9.7917092097201675E-3</v>
      </c>
      <c r="J106" s="81">
        <f t="shared" si="69"/>
        <v>-2.3799848978631633E-2</v>
      </c>
      <c r="K106" s="56">
        <v>182039</v>
      </c>
      <c r="L106" s="75">
        <f t="shared" si="70"/>
        <v>8.3629977974879477E-2</v>
      </c>
      <c r="M106" s="76">
        <f t="shared" si="71"/>
        <v>9.5302563697295506E-2</v>
      </c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</row>
    <row r="107" spans="1:29" ht="12" customHeight="1" x14ac:dyDescent="0.2">
      <c r="A107" s="16" t="s">
        <v>145</v>
      </c>
      <c r="B107" s="78">
        <v>274832</v>
      </c>
      <c r="C107" s="63">
        <f t="shared" si="64"/>
        <v>-2.7525467869262021E-2</v>
      </c>
      <c r="D107" s="81">
        <f t="shared" si="65"/>
        <v>6.5355930100941206E-2</v>
      </c>
      <c r="E107" s="56">
        <v>227100</v>
      </c>
      <c r="F107" s="75">
        <f t="shared" si="66"/>
        <v>-4.5621879675234123E-2</v>
      </c>
      <c r="G107" s="76">
        <f t="shared" si="67"/>
        <v>9.6412880799497946E-2</v>
      </c>
      <c r="H107" s="78">
        <v>243897</v>
      </c>
      <c r="I107" s="63">
        <f t="shared" si="68"/>
        <v>0.23306100162792354</v>
      </c>
      <c r="J107" s="81">
        <f t="shared" si="69"/>
        <v>0.21934477535083463</v>
      </c>
      <c r="K107" s="56">
        <v>192297</v>
      </c>
      <c r="L107" s="75">
        <f t="shared" si="70"/>
        <v>5.6350562242156954E-2</v>
      </c>
      <c r="M107" s="76">
        <f t="shared" si="71"/>
        <v>0.21657682963862745</v>
      </c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</row>
    <row r="112" spans="1:29" ht="12" customHeight="1" x14ac:dyDescent="0.2">
      <c r="A112" s="86"/>
      <c r="B112" s="85"/>
      <c r="E112" s="7"/>
      <c r="F112" s="88"/>
      <c r="H112" s="85"/>
      <c r="K112" s="85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86"/>
      <c r="AB112" s="86"/>
      <c r="AC112" s="86"/>
    </row>
  </sheetData>
  <mergeCells count="4">
    <mergeCell ref="B10:D10"/>
    <mergeCell ref="E10:G10"/>
    <mergeCell ref="H10:J10"/>
    <mergeCell ref="K10:M10"/>
  </mergeCells>
  <phoneticPr fontId="11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188"/>
  <sheetViews>
    <sheetView workbookViewId="0">
      <pane ySplit="8" topLeftCell="A174" activePane="bottomLeft" state="frozen"/>
      <selection pane="bottomLeft" activeCell="D188" sqref="D188"/>
    </sheetView>
  </sheetViews>
  <sheetFormatPr defaultRowHeight="12" customHeight="1" x14ac:dyDescent="0.2"/>
  <cols>
    <col min="1" max="1" width="12.5703125" style="31" customWidth="1"/>
    <col min="2" max="2" width="12.42578125" style="8" bestFit="1" customWidth="1"/>
    <col min="3" max="4" width="9.140625" style="22" customWidth="1"/>
  </cols>
  <sheetData>
    <row r="1" spans="1:4" ht="55.5" customHeight="1" x14ac:dyDescent="0.2">
      <c r="A1" s="86"/>
      <c r="B1" s="85"/>
    </row>
    <row r="2" spans="1:4" x14ac:dyDescent="0.2">
      <c r="A2" s="16" t="s">
        <v>8</v>
      </c>
      <c r="B2" s="85"/>
    </row>
    <row r="3" spans="1:4" x14ac:dyDescent="0.2">
      <c r="A3" s="86" t="s">
        <v>140</v>
      </c>
      <c r="B3" s="85"/>
    </row>
    <row r="4" spans="1:4" x14ac:dyDescent="0.2">
      <c r="A4" s="16" t="s">
        <v>141</v>
      </c>
      <c r="B4" s="85"/>
    </row>
    <row r="5" spans="1:4" x14ac:dyDescent="0.2">
      <c r="A5" s="16"/>
      <c r="B5" s="85"/>
    </row>
    <row r="6" spans="1:4" x14ac:dyDescent="0.2">
      <c r="A6" s="66" t="s">
        <v>21</v>
      </c>
      <c r="B6" s="85"/>
    </row>
    <row r="7" spans="1:4" x14ac:dyDescent="0.2">
      <c r="A7" s="86"/>
      <c r="B7" s="85"/>
    </row>
    <row r="8" spans="1:4" ht="12" customHeight="1" x14ac:dyDescent="0.2">
      <c r="A8" s="17" t="s">
        <v>142</v>
      </c>
      <c r="B8" s="18" t="s">
        <v>29</v>
      </c>
      <c r="C8" s="21" t="s">
        <v>143</v>
      </c>
      <c r="D8" s="21" t="s">
        <v>144</v>
      </c>
    </row>
    <row r="9" spans="1:4" ht="12" customHeight="1" x14ac:dyDescent="0.2">
      <c r="A9" s="19">
        <v>38718</v>
      </c>
      <c r="B9" s="20">
        <v>163655.61995249407</v>
      </c>
      <c r="C9" s="30" t="s">
        <v>44</v>
      </c>
      <c r="D9" s="30" t="s">
        <v>44</v>
      </c>
    </row>
    <row r="10" spans="1:4" ht="12" customHeight="1" x14ac:dyDescent="0.2">
      <c r="A10" s="19">
        <v>38749</v>
      </c>
      <c r="B10" s="20">
        <v>179837.32994923857</v>
      </c>
      <c r="C10" s="30">
        <f t="shared" ref="C10:C41" si="0">IFERROR(B10/B9-1,".")</f>
        <v>9.8876592208942959E-2</v>
      </c>
      <c r="D10" s="30" t="s">
        <v>44</v>
      </c>
    </row>
    <row r="11" spans="1:4" ht="12" customHeight="1" x14ac:dyDescent="0.2">
      <c r="A11" s="19">
        <v>38777</v>
      </c>
      <c r="B11" s="20">
        <v>183273.38222222222</v>
      </c>
      <c r="C11" s="30">
        <f t="shared" si="0"/>
        <v>1.9106446219778306E-2</v>
      </c>
      <c r="D11" s="30" t="s">
        <v>44</v>
      </c>
    </row>
    <row r="12" spans="1:4" ht="12" customHeight="1" x14ac:dyDescent="0.2">
      <c r="A12" s="19">
        <v>38808</v>
      </c>
      <c r="B12" s="20">
        <v>193634.74196787149</v>
      </c>
      <c r="C12" s="30">
        <f t="shared" si="0"/>
        <v>5.6534994989539289E-2</v>
      </c>
      <c r="D12" s="30" t="s">
        <v>44</v>
      </c>
    </row>
    <row r="13" spans="1:4" ht="12" customHeight="1" x14ac:dyDescent="0.2">
      <c r="A13" s="19">
        <v>38838</v>
      </c>
      <c r="B13" s="20">
        <v>208573.24870017331</v>
      </c>
      <c r="C13" s="30">
        <f t="shared" si="0"/>
        <v>7.7147863965343788E-2</v>
      </c>
      <c r="D13" s="30" t="s">
        <v>44</v>
      </c>
    </row>
    <row r="14" spans="1:4" ht="12" customHeight="1" x14ac:dyDescent="0.2">
      <c r="A14" s="19">
        <v>38869</v>
      </c>
      <c r="B14" s="20">
        <v>199340.16246056784</v>
      </c>
      <c r="C14" s="30">
        <f t="shared" si="0"/>
        <v>-4.4267835387069021E-2</v>
      </c>
      <c r="D14" s="30" t="s">
        <v>44</v>
      </c>
    </row>
    <row r="15" spans="1:4" ht="12" customHeight="1" x14ac:dyDescent="0.2">
      <c r="A15" s="19">
        <v>38899</v>
      </c>
      <c r="B15" s="20">
        <v>206346.87479131887</v>
      </c>
      <c r="C15" s="30">
        <f t="shared" si="0"/>
        <v>3.51495265392745E-2</v>
      </c>
      <c r="D15" s="30" t="s">
        <v>44</v>
      </c>
    </row>
    <row r="16" spans="1:4" ht="12" customHeight="1" x14ac:dyDescent="0.2">
      <c r="A16" s="19">
        <v>38930</v>
      </c>
      <c r="B16" s="20">
        <v>195030.93744333636</v>
      </c>
      <c r="C16" s="30">
        <f t="shared" si="0"/>
        <v>-5.4839392936900322E-2</v>
      </c>
      <c r="D16" s="30" t="s">
        <v>44</v>
      </c>
    </row>
    <row r="17" spans="1:4" ht="12" customHeight="1" x14ac:dyDescent="0.2">
      <c r="A17" s="19">
        <v>38961</v>
      </c>
      <c r="B17" s="20">
        <v>194614.57883369332</v>
      </c>
      <c r="C17" s="30">
        <f t="shared" si="0"/>
        <v>-2.1348336581933358E-3</v>
      </c>
      <c r="D17" s="30" t="s">
        <v>44</v>
      </c>
    </row>
    <row r="18" spans="1:4" ht="12" customHeight="1" x14ac:dyDescent="0.2">
      <c r="A18" s="19">
        <v>38991</v>
      </c>
      <c r="B18" s="20">
        <v>195789.10618556701</v>
      </c>
      <c r="C18" s="30">
        <f t="shared" si="0"/>
        <v>6.035145768176875E-3</v>
      </c>
      <c r="D18" s="30" t="s">
        <v>44</v>
      </c>
    </row>
    <row r="19" spans="1:4" ht="12" customHeight="1" x14ac:dyDescent="0.2">
      <c r="A19" s="19">
        <v>39022</v>
      </c>
      <c r="B19" s="20">
        <v>196628.676882662</v>
      </c>
      <c r="C19" s="30">
        <f t="shared" si="0"/>
        <v>4.2881379533918906E-3</v>
      </c>
      <c r="D19" s="30" t="s">
        <v>44</v>
      </c>
    </row>
    <row r="20" spans="1:4" ht="12" customHeight="1" x14ac:dyDescent="0.2">
      <c r="A20" s="19">
        <v>39052</v>
      </c>
      <c r="B20" s="20">
        <v>198569.60207612457</v>
      </c>
      <c r="C20" s="30">
        <f t="shared" si="0"/>
        <v>9.8710179218712835E-3</v>
      </c>
      <c r="D20" s="30" t="s">
        <v>44</v>
      </c>
    </row>
    <row r="21" spans="1:4" ht="12" customHeight="1" x14ac:dyDescent="0.2">
      <c r="A21" s="19">
        <v>39083</v>
      </c>
      <c r="B21" s="78">
        <v>192606.9296482412</v>
      </c>
      <c r="C21" s="30">
        <f t="shared" si="0"/>
        <v>-3.0028122963138615E-2</v>
      </c>
      <c r="D21" s="30">
        <f t="shared" ref="D21:D52" si="1">IFERROR(B21/B9-1,".")</f>
        <v>0.1769038527619835</v>
      </c>
    </row>
    <row r="22" spans="1:4" ht="12" customHeight="1" x14ac:dyDescent="0.2">
      <c r="A22" s="19">
        <v>39114</v>
      </c>
      <c r="B22" s="78">
        <v>197299.46191646191</v>
      </c>
      <c r="C22" s="30">
        <f t="shared" si="0"/>
        <v>2.4363257733201582E-2</v>
      </c>
      <c r="D22" s="30">
        <f t="shared" si="1"/>
        <v>9.7099595351822998E-2</v>
      </c>
    </row>
    <row r="23" spans="1:4" ht="12" customHeight="1" x14ac:dyDescent="0.2">
      <c r="A23" s="19">
        <v>39142</v>
      </c>
      <c r="B23" s="78">
        <v>218821.79912663755</v>
      </c>
      <c r="C23" s="30">
        <f t="shared" si="0"/>
        <v>0.10908462193013158</v>
      </c>
      <c r="D23" s="30">
        <f t="shared" si="1"/>
        <v>0.19396388320761293</v>
      </c>
    </row>
    <row r="24" spans="1:4" ht="12" customHeight="1" x14ac:dyDescent="0.2">
      <c r="A24" s="19">
        <v>39173</v>
      </c>
      <c r="B24" s="78">
        <v>224591.6408952187</v>
      </c>
      <c r="C24" s="30">
        <f t="shared" si="0"/>
        <v>2.6367764964961404E-2</v>
      </c>
      <c r="D24" s="30">
        <f t="shared" si="1"/>
        <v>0.15987264791812872</v>
      </c>
    </row>
    <row r="25" spans="1:4" ht="12" customHeight="1" x14ac:dyDescent="0.2">
      <c r="A25" s="19">
        <v>39203</v>
      </c>
      <c r="B25" s="78">
        <v>229869.14035087719</v>
      </c>
      <c r="C25" s="30">
        <f t="shared" si="0"/>
        <v>2.3498200710509343E-2</v>
      </c>
      <c r="D25" s="30">
        <f t="shared" si="1"/>
        <v>0.10210269909214009</v>
      </c>
    </row>
    <row r="26" spans="1:4" ht="12" customHeight="1" x14ac:dyDescent="0.2">
      <c r="A26" s="19">
        <v>39234</v>
      </c>
      <c r="B26" s="78">
        <v>228815.96765734267</v>
      </c>
      <c r="C26" s="30">
        <f t="shared" si="0"/>
        <v>-4.581618445725022E-3</v>
      </c>
      <c r="D26" s="30">
        <f t="shared" si="1"/>
        <v>0.1478668665307501</v>
      </c>
    </row>
    <row r="27" spans="1:4" ht="12" customHeight="1" x14ac:dyDescent="0.2">
      <c r="A27" s="19">
        <v>39264</v>
      </c>
      <c r="B27" s="78">
        <v>228454.93252595156</v>
      </c>
      <c r="C27" s="30">
        <f t="shared" si="0"/>
        <v>-1.5778406336212081E-3</v>
      </c>
      <c r="D27" s="30">
        <f t="shared" si="1"/>
        <v>0.10714025960892726</v>
      </c>
    </row>
    <row r="28" spans="1:4" ht="12" customHeight="1" x14ac:dyDescent="0.2">
      <c r="A28" s="19">
        <v>39295</v>
      </c>
      <c r="B28" s="78">
        <v>215683.55126903552</v>
      </c>
      <c r="C28" s="30">
        <f t="shared" si="0"/>
        <v>-5.5903285237517308E-2</v>
      </c>
      <c r="D28" s="30">
        <f t="shared" si="1"/>
        <v>0.10589403966588384</v>
      </c>
    </row>
    <row r="29" spans="1:4" ht="12" customHeight="1" x14ac:dyDescent="0.2">
      <c r="A29" s="19">
        <v>39326</v>
      </c>
      <c r="B29" s="78">
        <v>220334</v>
      </c>
      <c r="C29" s="30">
        <f t="shared" si="0"/>
        <v>2.156144362239143E-2</v>
      </c>
      <c r="D29" s="30">
        <f t="shared" si="1"/>
        <v>0.13215567569727171</v>
      </c>
    </row>
    <row r="30" spans="1:4" ht="12" customHeight="1" x14ac:dyDescent="0.2">
      <c r="A30" s="19">
        <v>39356</v>
      </c>
      <c r="B30" s="78">
        <v>216894.35237068965</v>
      </c>
      <c r="C30" s="30">
        <f t="shared" si="0"/>
        <v>-1.5611061521646041E-2</v>
      </c>
      <c r="D30" s="30">
        <f t="shared" si="1"/>
        <v>0.10779581456957721</v>
      </c>
    </row>
    <row r="31" spans="1:4" ht="12" customHeight="1" x14ac:dyDescent="0.2">
      <c r="A31" s="19">
        <v>39387</v>
      </c>
      <c r="B31" s="78">
        <v>217325.29005235602</v>
      </c>
      <c r="C31" s="30">
        <f t="shared" si="0"/>
        <v>1.9868552452202426E-3</v>
      </c>
      <c r="D31" s="30">
        <f t="shared" si="1"/>
        <v>0.10525734850997703</v>
      </c>
    </row>
    <row r="32" spans="1:4" ht="12" customHeight="1" x14ac:dyDescent="0.2">
      <c r="A32" s="19">
        <v>39417</v>
      </c>
      <c r="B32" s="78">
        <v>209328.26475279106</v>
      </c>
      <c r="C32" s="30">
        <f t="shared" si="0"/>
        <v>-3.6797490515891651E-2</v>
      </c>
      <c r="D32" s="30">
        <f t="shared" si="1"/>
        <v>5.4180814002648736E-2</v>
      </c>
    </row>
    <row r="33" spans="1:4" ht="12" customHeight="1" x14ac:dyDescent="0.2">
      <c r="A33" s="19">
        <v>39448</v>
      </c>
      <c r="B33" s="78">
        <v>200722.31294117647</v>
      </c>
      <c r="C33" s="30">
        <f t="shared" si="0"/>
        <v>-4.1112230217825063E-2</v>
      </c>
      <c r="D33" s="30">
        <f t="shared" si="1"/>
        <v>4.2134430509620957E-2</v>
      </c>
    </row>
    <row r="34" spans="1:4" ht="12" customHeight="1" x14ac:dyDescent="0.2">
      <c r="A34" s="19">
        <v>39479</v>
      </c>
      <c r="B34" s="78">
        <v>199720.59033613445</v>
      </c>
      <c r="C34" s="30">
        <f t="shared" si="0"/>
        <v>-4.9905891894319598E-3</v>
      </c>
      <c r="D34" s="30">
        <f t="shared" si="1"/>
        <v>1.2271338178801772E-2</v>
      </c>
    </row>
    <row r="35" spans="1:4" ht="12" customHeight="1" x14ac:dyDescent="0.2">
      <c r="A35" s="19">
        <v>39508</v>
      </c>
      <c r="B35" s="78">
        <v>222814.58439716313</v>
      </c>
      <c r="C35" s="30">
        <f t="shared" si="0"/>
        <v>0.11563151311620357</v>
      </c>
      <c r="D35" s="30">
        <f t="shared" si="1"/>
        <v>1.8246743635513374E-2</v>
      </c>
    </row>
    <row r="36" spans="1:4" ht="12" customHeight="1" x14ac:dyDescent="0.2">
      <c r="A36" s="19">
        <v>39539</v>
      </c>
      <c r="B36" s="78">
        <v>226326</v>
      </c>
      <c r="C36" s="30">
        <f t="shared" si="0"/>
        <v>1.5759361589086307E-2</v>
      </c>
      <c r="D36" s="30">
        <f t="shared" si="1"/>
        <v>7.7222780770831445E-3</v>
      </c>
    </row>
    <row r="37" spans="1:4" ht="12" customHeight="1" x14ac:dyDescent="0.2">
      <c r="A37" s="19">
        <v>39569</v>
      </c>
      <c r="B37" s="78">
        <v>235049.82563338301</v>
      </c>
      <c r="C37" s="30">
        <f t="shared" si="0"/>
        <v>3.8545397494689215E-2</v>
      </c>
      <c r="D37" s="30">
        <f t="shared" si="1"/>
        <v>2.2537541466409516E-2</v>
      </c>
    </row>
    <row r="38" spans="1:4" ht="12" customHeight="1" x14ac:dyDescent="0.2">
      <c r="A38" s="19">
        <v>39600</v>
      </c>
      <c r="B38" s="78">
        <v>244603.33699633699</v>
      </c>
      <c r="C38" s="30">
        <f t="shared" si="0"/>
        <v>4.0644622208122705E-2</v>
      </c>
      <c r="D38" s="30">
        <f t="shared" si="1"/>
        <v>6.8995924981233303E-2</v>
      </c>
    </row>
    <row r="39" spans="1:4" ht="12" customHeight="1" x14ac:dyDescent="0.2">
      <c r="A39" s="19">
        <v>39630</v>
      </c>
      <c r="B39" s="78">
        <v>245414.8787276342</v>
      </c>
      <c r="C39" s="30">
        <f t="shared" si="0"/>
        <v>3.3177868350560136E-3</v>
      </c>
      <c r="D39" s="30">
        <f t="shared" si="1"/>
        <v>7.4237601325399583E-2</v>
      </c>
    </row>
    <row r="40" spans="1:4" ht="12" customHeight="1" x14ac:dyDescent="0.2">
      <c r="A40" s="19">
        <v>39661</v>
      </c>
      <c r="B40" s="78">
        <v>201517.435</v>
      </c>
      <c r="C40" s="30">
        <f t="shared" si="0"/>
        <v>-0.17887034378364797</v>
      </c>
      <c r="D40" s="30">
        <f t="shared" si="1"/>
        <v>-6.5680095610838873E-2</v>
      </c>
    </row>
    <row r="41" spans="1:4" ht="12" customHeight="1" x14ac:dyDescent="0.2">
      <c r="A41" s="19">
        <v>39692</v>
      </c>
      <c r="B41" s="78">
        <v>205068.57995226729</v>
      </c>
      <c r="C41" s="30">
        <f t="shared" si="0"/>
        <v>1.7622023386052454E-2</v>
      </c>
      <c r="D41" s="30">
        <f t="shared" si="1"/>
        <v>-6.9283088618791067E-2</v>
      </c>
    </row>
    <row r="42" spans="1:4" ht="12" customHeight="1" x14ac:dyDescent="0.2">
      <c r="A42" s="19">
        <v>39722</v>
      </c>
      <c r="B42" s="78">
        <v>192225.02798982189</v>
      </c>
      <c r="C42" s="30">
        <f t="shared" ref="C42:C73" si="2">IFERROR(B42/B41-1,".")</f>
        <v>-6.2630520801552958E-2</v>
      </c>
      <c r="D42" s="30">
        <f t="shared" si="1"/>
        <v>-0.1137388968925569</v>
      </c>
    </row>
    <row r="43" spans="1:4" ht="12" customHeight="1" x14ac:dyDescent="0.2">
      <c r="A43" s="19">
        <v>39753</v>
      </c>
      <c r="B43" s="78">
        <v>191271.22758620689</v>
      </c>
      <c r="C43" s="30">
        <f t="shared" si="2"/>
        <v>-4.9618949914550514E-3</v>
      </c>
      <c r="D43" s="30">
        <f t="shared" si="1"/>
        <v>-0.11988509234186429</v>
      </c>
    </row>
    <row r="44" spans="1:4" ht="12" customHeight="1" x14ac:dyDescent="0.2">
      <c r="A44" s="19">
        <v>39783</v>
      </c>
      <c r="B44" s="78">
        <v>200734.24647887325</v>
      </c>
      <c r="C44" s="30">
        <f t="shared" si="2"/>
        <v>4.9474345995930369E-2</v>
      </c>
      <c r="D44" s="30">
        <f t="shared" si="1"/>
        <v>-4.105522149178964E-2</v>
      </c>
    </row>
    <row r="45" spans="1:4" ht="12" customHeight="1" x14ac:dyDescent="0.2">
      <c r="A45" s="19">
        <v>39814</v>
      </c>
      <c r="B45" s="78">
        <v>198266.79783393501</v>
      </c>
      <c r="C45" s="30">
        <f t="shared" si="2"/>
        <v>-1.2292116010199194E-2</v>
      </c>
      <c r="D45" s="30">
        <f t="shared" si="1"/>
        <v>-1.2233393842771556E-2</v>
      </c>
    </row>
    <row r="46" spans="1:4" ht="12" customHeight="1" x14ac:dyDescent="0.2">
      <c r="A46" s="19">
        <v>39845</v>
      </c>
      <c r="B46" s="78">
        <v>194677.68396226416</v>
      </c>
      <c r="C46" s="30">
        <f t="shared" si="2"/>
        <v>-1.8102445345776097E-2</v>
      </c>
      <c r="D46" s="30">
        <f t="shared" si="1"/>
        <v>-2.524980706988178E-2</v>
      </c>
    </row>
    <row r="47" spans="1:4" ht="12" customHeight="1" x14ac:dyDescent="0.2">
      <c r="A47" s="19">
        <v>39873</v>
      </c>
      <c r="B47" s="78">
        <v>194683.32826747719</v>
      </c>
      <c r="C47" s="30">
        <f t="shared" si="2"/>
        <v>2.8993077676675583E-5</v>
      </c>
      <c r="D47" s="30">
        <f t="shared" si="1"/>
        <v>-0.12625410587819719</v>
      </c>
    </row>
    <row r="48" spans="1:4" ht="12" customHeight="1" x14ac:dyDescent="0.2">
      <c r="A48" s="19">
        <v>39904</v>
      </c>
      <c r="B48" s="78">
        <v>201496.81268882175</v>
      </c>
      <c r="C48" s="30">
        <f t="shared" si="2"/>
        <v>3.4997780662468614E-2</v>
      </c>
      <c r="D48" s="30">
        <f t="shared" si="1"/>
        <v>-0.10970541303773429</v>
      </c>
    </row>
    <row r="49" spans="1:4" ht="12" customHeight="1" x14ac:dyDescent="0.2">
      <c r="A49" s="19">
        <v>39934</v>
      </c>
      <c r="B49" s="78">
        <v>206137.55645161291</v>
      </c>
      <c r="C49" s="30">
        <f t="shared" si="2"/>
        <v>2.3031350723934363E-2</v>
      </c>
      <c r="D49" s="30">
        <f t="shared" si="1"/>
        <v>-0.12300485271095574</v>
      </c>
    </row>
    <row r="50" spans="1:4" ht="12" customHeight="1" x14ac:dyDescent="0.2">
      <c r="A50" s="19">
        <v>39965</v>
      </c>
      <c r="B50" s="78">
        <v>214373.58782201406</v>
      </c>
      <c r="C50" s="30">
        <f t="shared" si="2"/>
        <v>3.9954055496599583E-2</v>
      </c>
      <c r="D50" s="30">
        <f t="shared" si="1"/>
        <v>-0.12358682242661156</v>
      </c>
    </row>
    <row r="51" spans="1:4" ht="12" customHeight="1" x14ac:dyDescent="0.2">
      <c r="A51" s="19">
        <v>39995</v>
      </c>
      <c r="B51" s="78">
        <v>212174.08498023715</v>
      </c>
      <c r="C51" s="30">
        <f t="shared" si="2"/>
        <v>-1.0260139152977521E-2</v>
      </c>
      <c r="D51" s="30">
        <f t="shared" si="1"/>
        <v>-0.13544734500098621</v>
      </c>
    </row>
    <row r="52" spans="1:4" ht="12" customHeight="1" x14ac:dyDescent="0.2">
      <c r="A52" s="19">
        <v>40026</v>
      </c>
      <c r="B52" s="78">
        <v>206030.33409610984</v>
      </c>
      <c r="C52" s="30">
        <f t="shared" si="2"/>
        <v>-2.8956179472622967E-2</v>
      </c>
      <c r="D52" s="30">
        <f t="shared" si="1"/>
        <v>2.2394583853798222E-2</v>
      </c>
    </row>
    <row r="53" spans="1:4" ht="12" customHeight="1" x14ac:dyDescent="0.2">
      <c r="A53" s="19">
        <v>40057</v>
      </c>
      <c r="B53" s="78">
        <v>206200.7328605201</v>
      </c>
      <c r="C53" s="30">
        <f t="shared" si="2"/>
        <v>8.2705668152138756E-4</v>
      </c>
      <c r="D53" s="30">
        <f t="shared" ref="D53:D84" si="3">IFERROR(B53/B41-1,".")</f>
        <v>5.5208501883434735E-3</v>
      </c>
    </row>
    <row r="54" spans="1:4" ht="12" customHeight="1" x14ac:dyDescent="0.2">
      <c r="A54" s="19">
        <v>40087</v>
      </c>
      <c r="B54" s="20">
        <v>221875.36926605506</v>
      </c>
      <c r="C54" s="30">
        <f t="shared" si="2"/>
        <v>7.6016395228515998E-2</v>
      </c>
      <c r="D54" s="30">
        <f t="shared" si="3"/>
        <v>0.15424807885996583</v>
      </c>
    </row>
    <row r="55" spans="1:4" ht="12" customHeight="1" x14ac:dyDescent="0.2">
      <c r="A55" s="19">
        <v>40118</v>
      </c>
      <c r="B55" s="78">
        <v>225449.41136363638</v>
      </c>
      <c r="C55" s="30">
        <f t="shared" si="2"/>
        <v>1.610833194060235E-2</v>
      </c>
      <c r="D55" s="30">
        <f t="shared" si="3"/>
        <v>0.17868962419883672</v>
      </c>
    </row>
    <row r="56" spans="1:4" ht="12" customHeight="1" x14ac:dyDescent="0.2">
      <c r="A56" s="19">
        <v>40148</v>
      </c>
      <c r="B56" s="78">
        <v>206442.23999999999</v>
      </c>
      <c r="C56" s="30">
        <f t="shared" si="2"/>
        <v>-8.430792189108427E-2</v>
      </c>
      <c r="D56" s="30">
        <f t="shared" si="3"/>
        <v>2.8435574005193365E-2</v>
      </c>
    </row>
    <row r="57" spans="1:4" ht="12" customHeight="1" x14ac:dyDescent="0.2">
      <c r="A57" s="19">
        <v>40179</v>
      </c>
      <c r="B57" s="78">
        <v>196691.03813559323</v>
      </c>
      <c r="C57" s="30">
        <f t="shared" si="2"/>
        <v>-4.7234528478313109E-2</v>
      </c>
      <c r="D57" s="30">
        <f t="shared" si="3"/>
        <v>-7.9476731129818345E-3</v>
      </c>
    </row>
    <row r="58" spans="1:4" ht="12" customHeight="1" x14ac:dyDescent="0.2">
      <c r="A58" s="19">
        <v>40210</v>
      </c>
      <c r="B58" s="78">
        <v>200126.47859922179</v>
      </c>
      <c r="C58" s="30">
        <f t="shared" si="2"/>
        <v>1.7466176884278095E-2</v>
      </c>
      <c r="D58" s="30">
        <f t="shared" si="3"/>
        <v>2.7988799363433126E-2</v>
      </c>
    </row>
    <row r="59" spans="1:4" ht="12" customHeight="1" x14ac:dyDescent="0.2">
      <c r="A59" s="19">
        <v>40238</v>
      </c>
      <c r="B59" s="28">
        <v>218274.03448275861</v>
      </c>
      <c r="C59" s="30">
        <f t="shared" si="2"/>
        <v>9.068043374649859E-2</v>
      </c>
      <c r="D59" s="30">
        <f t="shared" si="3"/>
        <v>0.12117476326925103</v>
      </c>
    </row>
    <row r="60" spans="1:4" ht="12" customHeight="1" x14ac:dyDescent="0.2">
      <c r="A60" s="19">
        <v>40269</v>
      </c>
      <c r="B60" s="78">
        <v>224931</v>
      </c>
      <c r="C60" s="30">
        <f t="shared" si="2"/>
        <v>3.0498201643710532E-2</v>
      </c>
      <c r="D60" s="30">
        <f t="shared" si="3"/>
        <v>0.11630053596613688</v>
      </c>
    </row>
    <row r="61" spans="1:4" ht="12" customHeight="1" x14ac:dyDescent="0.2">
      <c r="A61" s="19">
        <v>40299</v>
      </c>
      <c r="B61" s="28">
        <v>230558.67483296213</v>
      </c>
      <c r="C61" s="30">
        <f t="shared" si="2"/>
        <v>2.5019560811814001E-2</v>
      </c>
      <c r="D61" s="30">
        <f t="shared" si="3"/>
        <v>0.11847001003469071</v>
      </c>
    </row>
    <row r="62" spans="1:4" ht="12" customHeight="1" x14ac:dyDescent="0.2">
      <c r="A62" s="19">
        <v>40330</v>
      </c>
      <c r="B62" s="28">
        <v>227806.46733668342</v>
      </c>
      <c r="C62" s="30">
        <f t="shared" si="2"/>
        <v>-1.1937124023950418E-2</v>
      </c>
      <c r="D62" s="30">
        <f t="shared" si="3"/>
        <v>6.2661075233867658E-2</v>
      </c>
    </row>
    <row r="63" spans="1:4" ht="12" customHeight="1" x14ac:dyDescent="0.2">
      <c r="A63" s="19">
        <v>40360</v>
      </c>
      <c r="B63" s="28">
        <v>235771.5036764706</v>
      </c>
      <c r="C63" s="30">
        <f t="shared" si="2"/>
        <v>3.496404835607847E-2</v>
      </c>
      <c r="D63" s="30">
        <f t="shared" si="3"/>
        <v>0.11121725209010047</v>
      </c>
    </row>
    <row r="64" spans="1:4" ht="12" customHeight="1" x14ac:dyDescent="0.2">
      <c r="A64" s="19">
        <v>40391</v>
      </c>
      <c r="B64" s="5">
        <v>229097.80217391305</v>
      </c>
      <c r="C64" s="30">
        <f t="shared" si="2"/>
        <v>-2.830580200953936E-2</v>
      </c>
      <c r="D64" s="30">
        <f t="shared" si="3"/>
        <v>0.11196151372080299</v>
      </c>
    </row>
    <row r="65" spans="1:4" ht="12" customHeight="1" x14ac:dyDescent="0.2">
      <c r="A65" s="19">
        <v>40422</v>
      </c>
      <c r="B65" s="80">
        <v>224148</v>
      </c>
      <c r="C65" s="30">
        <f t="shared" si="2"/>
        <v>-2.160562924194076E-2</v>
      </c>
      <c r="D65" s="30">
        <f t="shared" si="3"/>
        <v>8.7037843612417731E-2</v>
      </c>
    </row>
    <row r="66" spans="1:4" ht="12" customHeight="1" x14ac:dyDescent="0.2">
      <c r="A66" s="19">
        <v>40452</v>
      </c>
      <c r="B66" s="28">
        <v>213717.78</v>
      </c>
      <c r="C66" s="30">
        <f t="shared" si="2"/>
        <v>-4.6532737298570548E-2</v>
      </c>
      <c r="D66" s="30">
        <f t="shared" si="3"/>
        <v>-3.6766538318514952E-2</v>
      </c>
    </row>
    <row r="67" spans="1:4" ht="12" customHeight="1" x14ac:dyDescent="0.2">
      <c r="A67" s="19">
        <v>40483</v>
      </c>
      <c r="B67" s="80">
        <v>215173</v>
      </c>
      <c r="C67" s="30">
        <f t="shared" si="2"/>
        <v>6.809073161811785E-3</v>
      </c>
      <c r="D67" s="30">
        <f t="shared" si="3"/>
        <v>-4.5581894853835458E-2</v>
      </c>
    </row>
    <row r="68" spans="1:4" ht="12" customHeight="1" x14ac:dyDescent="0.2">
      <c r="A68" s="19">
        <v>40513</v>
      </c>
      <c r="B68" s="80">
        <v>211747</v>
      </c>
      <c r="C68" s="30">
        <f t="shared" si="2"/>
        <v>-1.5922072007175658E-2</v>
      </c>
      <c r="D68" s="30">
        <f t="shared" si="3"/>
        <v>2.5696097852842659E-2</v>
      </c>
    </row>
    <row r="69" spans="1:4" ht="12" customHeight="1" x14ac:dyDescent="0.2">
      <c r="A69" s="19">
        <v>40544</v>
      </c>
      <c r="B69" s="80">
        <v>215696</v>
      </c>
      <c r="C69" s="30">
        <f t="shared" si="2"/>
        <v>1.8649614870576592E-2</v>
      </c>
      <c r="D69" s="30">
        <f t="shared" si="3"/>
        <v>9.6623425472518454E-2</v>
      </c>
    </row>
    <row r="70" spans="1:4" ht="12" customHeight="1" x14ac:dyDescent="0.2">
      <c r="A70" s="19">
        <v>40575</v>
      </c>
      <c r="B70" s="80">
        <v>187059</v>
      </c>
      <c r="C70" s="30">
        <f t="shared" si="2"/>
        <v>-0.13276555893479713</v>
      </c>
      <c r="D70" s="30">
        <f t="shared" si="3"/>
        <v>-6.5296100199669471E-2</v>
      </c>
    </row>
    <row r="71" spans="1:4" ht="12" customHeight="1" x14ac:dyDescent="0.2">
      <c r="A71" s="19">
        <v>40603</v>
      </c>
      <c r="B71" s="80">
        <v>215419</v>
      </c>
      <c r="C71" s="30">
        <f t="shared" si="2"/>
        <v>0.1516099198648555</v>
      </c>
      <c r="D71" s="30">
        <f t="shared" si="3"/>
        <v>-1.308004632582227E-2</v>
      </c>
    </row>
    <row r="72" spans="1:4" ht="12" customHeight="1" x14ac:dyDescent="0.2">
      <c r="A72" s="19">
        <v>40634</v>
      </c>
      <c r="B72" s="80">
        <v>211013</v>
      </c>
      <c r="C72" s="30">
        <f t="shared" si="2"/>
        <v>-2.045316336999059E-2</v>
      </c>
      <c r="D72" s="30">
        <f t="shared" si="3"/>
        <v>-6.1876753315461164E-2</v>
      </c>
    </row>
    <row r="73" spans="1:4" ht="12" customHeight="1" x14ac:dyDescent="0.2">
      <c r="A73" s="19">
        <v>40664</v>
      </c>
      <c r="B73" s="80">
        <v>218465</v>
      </c>
      <c r="C73" s="30">
        <f t="shared" si="2"/>
        <v>3.5315359717173811E-2</v>
      </c>
      <c r="D73" s="30">
        <f t="shared" si="3"/>
        <v>-5.2453783583393254E-2</v>
      </c>
    </row>
    <row r="74" spans="1:4" ht="12" customHeight="1" x14ac:dyDescent="0.2">
      <c r="A74" s="19">
        <v>40695</v>
      </c>
      <c r="B74" s="80">
        <v>227541</v>
      </c>
      <c r="C74" s="30">
        <f t="shared" ref="C74:C105" si="4">IFERROR(B74/B73-1,".")</f>
        <v>4.154441214839899E-2</v>
      </c>
      <c r="D74" s="30">
        <f t="shared" si="3"/>
        <v>-1.1653195793210891E-3</v>
      </c>
    </row>
    <row r="75" spans="1:4" ht="12" customHeight="1" x14ac:dyDescent="0.2">
      <c r="A75" s="19">
        <v>40725</v>
      </c>
      <c r="B75" s="80">
        <v>220897</v>
      </c>
      <c r="C75" s="30">
        <f t="shared" si="4"/>
        <v>-2.9199133343001948E-2</v>
      </c>
      <c r="D75" s="30">
        <f t="shared" si="3"/>
        <v>-6.3088640673393814E-2</v>
      </c>
    </row>
    <row r="76" spans="1:4" ht="12" customHeight="1" x14ac:dyDescent="0.2">
      <c r="A76" s="19">
        <v>40756</v>
      </c>
      <c r="B76" s="80">
        <v>218986</v>
      </c>
      <c r="C76" s="30">
        <f t="shared" si="4"/>
        <v>-8.6510907798657E-3</v>
      </c>
      <c r="D76" s="30">
        <f t="shared" si="3"/>
        <v>-4.4137490966574044E-2</v>
      </c>
    </row>
    <row r="77" spans="1:4" ht="12" customHeight="1" x14ac:dyDescent="0.2">
      <c r="A77" s="19">
        <v>40787</v>
      </c>
      <c r="B77" s="80">
        <v>210198</v>
      </c>
      <c r="C77" s="30">
        <f t="shared" si="4"/>
        <v>-4.0130419296210751E-2</v>
      </c>
      <c r="D77" s="30">
        <f t="shared" si="3"/>
        <v>-6.2235665720863032E-2</v>
      </c>
    </row>
    <row r="78" spans="1:4" ht="12" customHeight="1" x14ac:dyDescent="0.2">
      <c r="A78" s="19">
        <v>40817</v>
      </c>
      <c r="B78" s="80">
        <v>225114</v>
      </c>
      <c r="C78" s="30">
        <f t="shared" si="4"/>
        <v>7.0961664716124861E-2</v>
      </c>
      <c r="D78" s="30">
        <f t="shared" si="3"/>
        <v>5.3323686966989747E-2</v>
      </c>
    </row>
    <row r="79" spans="1:4" ht="12" customHeight="1" x14ac:dyDescent="0.2">
      <c r="A79" s="19">
        <v>40848</v>
      </c>
      <c r="B79" s="80">
        <v>223983</v>
      </c>
      <c r="C79" s="30">
        <f t="shared" si="4"/>
        <v>-5.0241211119699258E-3</v>
      </c>
      <c r="D79" s="30">
        <f t="shared" si="3"/>
        <v>4.094379871080478E-2</v>
      </c>
    </row>
    <row r="80" spans="1:4" ht="12" customHeight="1" x14ac:dyDescent="0.2">
      <c r="A80" s="19">
        <v>40878</v>
      </c>
      <c r="B80" s="80">
        <v>212413</v>
      </c>
      <c r="C80" s="30">
        <f t="shared" si="4"/>
        <v>-5.1655706013402858E-2</v>
      </c>
      <c r="D80" s="30">
        <f t="shared" si="3"/>
        <v>3.1452629789323616E-3</v>
      </c>
    </row>
    <row r="81" spans="1:4" ht="12" customHeight="1" x14ac:dyDescent="0.2">
      <c r="A81" s="19">
        <v>40909</v>
      </c>
      <c r="B81" s="80">
        <v>191345</v>
      </c>
      <c r="C81" s="30">
        <f t="shared" si="4"/>
        <v>-9.9184136564146264E-2</v>
      </c>
      <c r="D81" s="30">
        <f t="shared" si="3"/>
        <v>-0.1128950003708924</v>
      </c>
    </row>
    <row r="82" spans="1:4" ht="12" customHeight="1" x14ac:dyDescent="0.2">
      <c r="A82" s="19">
        <v>40940</v>
      </c>
      <c r="B82" s="80">
        <v>198566</v>
      </c>
      <c r="C82" s="30">
        <f t="shared" si="4"/>
        <v>3.7738117013770944E-2</v>
      </c>
      <c r="D82" s="30">
        <f t="shared" si="3"/>
        <v>6.1515350771681687E-2</v>
      </c>
    </row>
    <row r="83" spans="1:4" ht="12" customHeight="1" x14ac:dyDescent="0.2">
      <c r="A83" s="19">
        <v>40969</v>
      </c>
      <c r="B83" s="80">
        <v>195138</v>
      </c>
      <c r="C83" s="30">
        <f t="shared" si="4"/>
        <v>-1.726378131200712E-2</v>
      </c>
      <c r="D83" s="30">
        <f t="shared" si="3"/>
        <v>-9.4146755857189901E-2</v>
      </c>
    </row>
    <row r="84" spans="1:4" ht="12" customHeight="1" x14ac:dyDescent="0.2">
      <c r="A84" s="19">
        <v>41000</v>
      </c>
      <c r="B84" s="80">
        <v>229430</v>
      </c>
      <c r="C84" s="30">
        <f t="shared" si="4"/>
        <v>0.17573204603921333</v>
      </c>
      <c r="D84" s="30">
        <f t="shared" si="3"/>
        <v>8.7278982811485495E-2</v>
      </c>
    </row>
    <row r="85" spans="1:4" ht="12" customHeight="1" x14ac:dyDescent="0.2">
      <c r="A85" s="19">
        <v>41030</v>
      </c>
      <c r="B85" s="80">
        <v>228151</v>
      </c>
      <c r="C85" s="30">
        <f t="shared" si="4"/>
        <v>-5.5746850891339461E-3</v>
      </c>
      <c r="D85" s="30">
        <f t="shared" ref="D85:D116" si="5">IFERROR(B85/B73-1,".")</f>
        <v>4.4336621426773082E-2</v>
      </c>
    </row>
    <row r="86" spans="1:4" ht="12" customHeight="1" x14ac:dyDescent="0.2">
      <c r="A86" s="19">
        <v>41061</v>
      </c>
      <c r="B86" s="80">
        <v>221992</v>
      </c>
      <c r="C86" s="30">
        <f t="shared" si="4"/>
        <v>-2.6995279442123876E-2</v>
      </c>
      <c r="D86" s="30">
        <f t="shared" si="5"/>
        <v>-2.4386813804984642E-2</v>
      </c>
    </row>
    <row r="87" spans="1:4" ht="12" customHeight="1" x14ac:dyDescent="0.2">
      <c r="A87" s="19">
        <v>41091</v>
      </c>
      <c r="B87" s="80">
        <v>218608</v>
      </c>
      <c r="C87" s="30">
        <f t="shared" si="4"/>
        <v>-1.5243792569101577E-2</v>
      </c>
      <c r="D87" s="30">
        <f t="shared" si="5"/>
        <v>-1.0362295549509515E-2</v>
      </c>
    </row>
    <row r="88" spans="1:4" ht="12" customHeight="1" x14ac:dyDescent="0.2">
      <c r="A88" s="19">
        <v>41122</v>
      </c>
      <c r="B88" s="80">
        <v>205769</v>
      </c>
      <c r="C88" s="30">
        <f t="shared" si="4"/>
        <v>-5.8730696040401043E-2</v>
      </c>
      <c r="D88" s="30">
        <f t="shared" si="5"/>
        <v>-6.0355456513201733E-2</v>
      </c>
    </row>
    <row r="89" spans="1:4" ht="12" customHeight="1" x14ac:dyDescent="0.2">
      <c r="A89" s="19">
        <v>41153</v>
      </c>
      <c r="B89" s="80">
        <v>210891</v>
      </c>
      <c r="C89" s="30">
        <f t="shared" si="4"/>
        <v>2.489199053307356E-2</v>
      </c>
      <c r="D89" s="30">
        <f t="shared" si="5"/>
        <v>3.2968915022977274E-3</v>
      </c>
    </row>
    <row r="90" spans="1:4" ht="12" customHeight="1" x14ac:dyDescent="0.2">
      <c r="A90" s="19">
        <v>41183</v>
      </c>
      <c r="B90" s="80">
        <v>198194</v>
      </c>
      <c r="C90" s="30">
        <f t="shared" si="4"/>
        <v>-6.0206457364230803E-2</v>
      </c>
      <c r="D90" s="30">
        <f t="shared" si="5"/>
        <v>-0.11958385529109694</v>
      </c>
    </row>
    <row r="91" spans="1:4" ht="12" customHeight="1" x14ac:dyDescent="0.2">
      <c r="A91" s="19">
        <v>41214</v>
      </c>
      <c r="B91" s="80">
        <v>209505</v>
      </c>
      <c r="C91" s="30">
        <f t="shared" si="4"/>
        <v>5.7070345217312246E-2</v>
      </c>
      <c r="D91" s="30">
        <f t="shared" si="5"/>
        <v>-6.4638834197238149E-2</v>
      </c>
    </row>
    <row r="92" spans="1:4" ht="12" customHeight="1" x14ac:dyDescent="0.2">
      <c r="A92" s="19">
        <v>41244</v>
      </c>
      <c r="B92" s="80">
        <v>196756</v>
      </c>
      <c r="C92" s="30">
        <f t="shared" si="4"/>
        <v>-6.0852962936445376E-2</v>
      </c>
      <c r="D92" s="30">
        <f t="shared" si="5"/>
        <v>-7.3710177813975597E-2</v>
      </c>
    </row>
    <row r="93" spans="1:4" ht="12" customHeight="1" x14ac:dyDescent="0.2">
      <c r="A93" s="19">
        <v>41275</v>
      </c>
      <c r="B93" s="80">
        <v>195818</v>
      </c>
      <c r="C93" s="30">
        <f t="shared" si="4"/>
        <v>-4.7673260281769769E-3</v>
      </c>
      <c r="D93" s="30">
        <f t="shared" si="5"/>
        <v>2.3376623376623273E-2</v>
      </c>
    </row>
    <row r="94" spans="1:4" ht="12" customHeight="1" x14ac:dyDescent="0.2">
      <c r="A94" s="19">
        <v>41306</v>
      </c>
      <c r="B94" s="80">
        <v>179205</v>
      </c>
      <c r="C94" s="30">
        <f t="shared" si="4"/>
        <v>-8.4838983137403123E-2</v>
      </c>
      <c r="D94" s="30">
        <f t="shared" si="5"/>
        <v>-9.7504104428754124E-2</v>
      </c>
    </row>
    <row r="95" spans="1:4" ht="12" customHeight="1" x14ac:dyDescent="0.2">
      <c r="A95" s="19">
        <v>41334</v>
      </c>
      <c r="B95" s="80">
        <v>201023</v>
      </c>
      <c r="C95" s="30">
        <f t="shared" si="4"/>
        <v>0.12174883513294832</v>
      </c>
      <c r="D95" s="30">
        <f t="shared" si="5"/>
        <v>3.0158144492615557E-2</v>
      </c>
    </row>
    <row r="96" spans="1:4" ht="12" customHeight="1" x14ac:dyDescent="0.2">
      <c r="A96" s="19">
        <v>41365</v>
      </c>
      <c r="B96" s="80">
        <v>207416</v>
      </c>
      <c r="C96" s="30">
        <f t="shared" si="4"/>
        <v>3.18023310765434E-2</v>
      </c>
      <c r="D96" s="30">
        <f t="shared" si="5"/>
        <v>-9.5950834677243635E-2</v>
      </c>
    </row>
    <row r="97" spans="1:4" ht="12" customHeight="1" x14ac:dyDescent="0.2">
      <c r="A97" s="19">
        <v>41395</v>
      </c>
      <c r="B97" s="80">
        <v>209539</v>
      </c>
      <c r="C97" s="30">
        <f t="shared" si="4"/>
        <v>1.0235468816292004E-2</v>
      </c>
      <c r="D97" s="30">
        <f t="shared" si="5"/>
        <v>-8.1577551709175022E-2</v>
      </c>
    </row>
    <row r="98" spans="1:4" ht="12" customHeight="1" x14ac:dyDescent="0.2">
      <c r="A98" s="19">
        <v>41426</v>
      </c>
      <c r="B98" s="80">
        <v>226658</v>
      </c>
      <c r="C98" s="30">
        <f t="shared" si="4"/>
        <v>8.1698395048177108E-2</v>
      </c>
      <c r="D98" s="30">
        <f t="shared" si="5"/>
        <v>2.1018775451367544E-2</v>
      </c>
    </row>
    <row r="99" spans="1:4" ht="12" customHeight="1" x14ac:dyDescent="0.2">
      <c r="A99" s="19">
        <v>41456</v>
      </c>
      <c r="B99" s="80">
        <v>221116</v>
      </c>
      <c r="C99" s="30">
        <f t="shared" si="4"/>
        <v>-2.4450934888686882E-2</v>
      </c>
      <c r="D99" s="30">
        <f t="shared" si="5"/>
        <v>1.1472590207128652E-2</v>
      </c>
    </row>
    <row r="100" spans="1:4" ht="12" customHeight="1" x14ac:dyDescent="0.2">
      <c r="A100" s="19">
        <v>41487</v>
      </c>
      <c r="B100" s="80">
        <v>210973</v>
      </c>
      <c r="C100" s="30">
        <f t="shared" si="4"/>
        <v>-4.5871850069646669E-2</v>
      </c>
      <c r="D100" s="30">
        <f t="shared" si="5"/>
        <v>2.529049565289232E-2</v>
      </c>
    </row>
    <row r="101" spans="1:4" ht="12" customHeight="1" x14ac:dyDescent="0.2">
      <c r="A101" s="19">
        <v>41518</v>
      </c>
      <c r="B101" s="80">
        <v>203746</v>
      </c>
      <c r="C101" s="30">
        <f t="shared" si="4"/>
        <v>-3.4255568248069634E-2</v>
      </c>
      <c r="D101" s="30">
        <f t="shared" si="5"/>
        <v>-3.388006126387566E-2</v>
      </c>
    </row>
    <row r="102" spans="1:4" ht="12" customHeight="1" x14ac:dyDescent="0.2">
      <c r="A102" s="19">
        <v>41548</v>
      </c>
      <c r="B102" s="80">
        <v>211164</v>
      </c>
      <c r="C102" s="30">
        <f t="shared" si="4"/>
        <v>3.6408076722978633E-2</v>
      </c>
      <c r="D102" s="30">
        <f t="shared" si="5"/>
        <v>6.5440931612460451E-2</v>
      </c>
    </row>
    <row r="103" spans="1:4" ht="12" customHeight="1" x14ac:dyDescent="0.2">
      <c r="A103" s="19">
        <v>41579</v>
      </c>
      <c r="B103" s="80">
        <v>220988</v>
      </c>
      <c r="C103" s="30">
        <f t="shared" si="4"/>
        <v>4.6523081585876369E-2</v>
      </c>
      <c r="D103" s="30">
        <f t="shared" si="5"/>
        <v>5.4810147729171144E-2</v>
      </c>
    </row>
    <row r="104" spans="1:4" ht="12" customHeight="1" x14ac:dyDescent="0.2">
      <c r="A104" s="19">
        <v>41609</v>
      </c>
      <c r="B104" s="80">
        <v>207801</v>
      </c>
      <c r="C104" s="30">
        <f t="shared" si="4"/>
        <v>-5.9672923416656087E-2</v>
      </c>
      <c r="D104" s="30">
        <f t="shared" si="5"/>
        <v>5.6135518103641147E-2</v>
      </c>
    </row>
    <row r="105" spans="1:4" ht="12" customHeight="1" x14ac:dyDescent="0.2">
      <c r="A105" s="19">
        <v>41640</v>
      </c>
      <c r="B105" s="80">
        <v>202291</v>
      </c>
      <c r="C105" s="30">
        <f t="shared" si="4"/>
        <v>-2.6515753052198998E-2</v>
      </c>
      <c r="D105" s="30">
        <f t="shared" si="5"/>
        <v>3.3056205251815518E-2</v>
      </c>
    </row>
    <row r="106" spans="1:4" ht="12" customHeight="1" x14ac:dyDescent="0.2">
      <c r="A106" s="19">
        <v>41671</v>
      </c>
      <c r="B106" s="80">
        <v>189753</v>
      </c>
      <c r="C106" s="30">
        <f t="shared" ref="C106:C137" si="6">IFERROR(B106/B105-1,".")</f>
        <v>-6.1980018883687316E-2</v>
      </c>
      <c r="D106" s="30">
        <f t="shared" si="5"/>
        <v>5.8859964844730994E-2</v>
      </c>
    </row>
    <row r="107" spans="1:4" ht="12" customHeight="1" x14ac:dyDescent="0.2">
      <c r="A107" s="19">
        <v>41699</v>
      </c>
      <c r="B107" s="80">
        <v>192878</v>
      </c>
      <c r="C107" s="30">
        <f t="shared" si="6"/>
        <v>1.6468777832234549E-2</v>
      </c>
      <c r="D107" s="30">
        <f t="shared" si="5"/>
        <v>-4.0517751700054228E-2</v>
      </c>
    </row>
    <row r="108" spans="1:4" ht="12" customHeight="1" x14ac:dyDescent="0.2">
      <c r="A108" s="19">
        <v>41730</v>
      </c>
      <c r="B108" s="80">
        <v>213950</v>
      </c>
      <c r="C108" s="30">
        <f t="shared" si="6"/>
        <v>0.10925040699302158</v>
      </c>
      <c r="D108" s="30">
        <f t="shared" si="5"/>
        <v>3.1501909206618661E-2</v>
      </c>
    </row>
    <row r="109" spans="1:4" ht="12" customHeight="1" x14ac:dyDescent="0.2">
      <c r="A109" s="19">
        <v>41760</v>
      </c>
      <c r="B109" s="80">
        <v>225808</v>
      </c>
      <c r="C109" s="30">
        <f t="shared" si="6"/>
        <v>5.542416452442156E-2</v>
      </c>
      <c r="D109" s="30">
        <f t="shared" si="5"/>
        <v>7.7641870964355153E-2</v>
      </c>
    </row>
    <row r="110" spans="1:4" ht="12" customHeight="1" x14ac:dyDescent="0.2">
      <c r="A110" s="19">
        <v>41791</v>
      </c>
      <c r="B110" s="80">
        <v>230701</v>
      </c>
      <c r="C110" s="30">
        <f t="shared" si="6"/>
        <v>2.1668851413590318E-2</v>
      </c>
      <c r="D110" s="30">
        <f t="shared" si="5"/>
        <v>1.7837446725904149E-2</v>
      </c>
    </row>
    <row r="111" spans="1:4" ht="12" customHeight="1" x14ac:dyDescent="0.2">
      <c r="A111" s="19">
        <v>41821</v>
      </c>
      <c r="B111" s="80">
        <v>222541</v>
      </c>
      <c r="C111" s="30">
        <f t="shared" si="6"/>
        <v>-3.5370457865375515E-2</v>
      </c>
      <c r="D111" s="30">
        <f t="shared" si="5"/>
        <v>6.4445811248394769E-3</v>
      </c>
    </row>
    <row r="112" spans="1:4" ht="12" customHeight="1" x14ac:dyDescent="0.2">
      <c r="A112" s="19">
        <v>41852</v>
      </c>
      <c r="B112" s="80">
        <v>227449</v>
      </c>
      <c r="C112" s="30">
        <f t="shared" si="6"/>
        <v>2.2054363016253076E-2</v>
      </c>
      <c r="D112" s="30">
        <f t="shared" si="5"/>
        <v>7.8095301294478503E-2</v>
      </c>
    </row>
    <row r="113" spans="1:5" ht="12" customHeight="1" x14ac:dyDescent="0.2">
      <c r="A113" s="19">
        <v>41883</v>
      </c>
      <c r="B113" s="80">
        <v>209948</v>
      </c>
      <c r="C113" s="30">
        <f t="shared" si="6"/>
        <v>-7.6944721673869787E-2</v>
      </c>
      <c r="D113" s="30">
        <f t="shared" si="5"/>
        <v>3.0439861396051926E-2</v>
      </c>
      <c r="E113" s="86"/>
    </row>
    <row r="114" spans="1:5" ht="12" customHeight="1" x14ac:dyDescent="0.2">
      <c r="A114" s="19">
        <v>41913</v>
      </c>
      <c r="B114" s="80">
        <v>214337</v>
      </c>
      <c r="C114" s="30">
        <f t="shared" si="6"/>
        <v>2.0905176519900204E-2</v>
      </c>
      <c r="D114" s="30">
        <f t="shared" si="5"/>
        <v>1.5026235532571874E-2</v>
      </c>
      <c r="E114" s="86"/>
    </row>
    <row r="115" spans="1:5" ht="12" customHeight="1" x14ac:dyDescent="0.2">
      <c r="A115" s="19">
        <v>41944</v>
      </c>
      <c r="B115" s="80">
        <v>208618</v>
      </c>
      <c r="C115" s="30">
        <f t="shared" si="6"/>
        <v>-2.6682280707484018E-2</v>
      </c>
      <c r="D115" s="30">
        <f t="shared" si="5"/>
        <v>-5.5975890093579728E-2</v>
      </c>
      <c r="E115" s="86"/>
    </row>
    <row r="116" spans="1:5" ht="12" customHeight="1" x14ac:dyDescent="0.2">
      <c r="A116" s="19">
        <v>41974</v>
      </c>
      <c r="B116" s="80">
        <v>214656</v>
      </c>
      <c r="C116" s="30">
        <f t="shared" si="6"/>
        <v>2.8942852486362636E-2</v>
      </c>
      <c r="D116" s="30">
        <f t="shared" si="5"/>
        <v>3.2988291682908066E-2</v>
      </c>
      <c r="E116" s="58"/>
    </row>
    <row r="117" spans="1:5" ht="12" customHeight="1" x14ac:dyDescent="0.2">
      <c r="A117" s="19">
        <v>42005</v>
      </c>
      <c r="B117" s="80">
        <v>230021</v>
      </c>
      <c r="C117" s="30">
        <f t="shared" si="6"/>
        <v>7.1579643709004159E-2</v>
      </c>
      <c r="D117" s="30">
        <f t="shared" ref="D117:D148" si="7">IFERROR(B117/B105-1,".")</f>
        <v>0.13707975144717266</v>
      </c>
      <c r="E117" s="86"/>
    </row>
    <row r="118" spans="1:5" ht="12" customHeight="1" x14ac:dyDescent="0.2">
      <c r="A118" s="19">
        <v>42036</v>
      </c>
      <c r="B118" s="80">
        <v>243471</v>
      </c>
      <c r="C118" s="30">
        <f t="shared" si="6"/>
        <v>5.8472922037553055E-2</v>
      </c>
      <c r="D118" s="30">
        <f t="shared" si="7"/>
        <v>0.28309433842943199</v>
      </c>
      <c r="E118" s="86"/>
    </row>
    <row r="119" spans="1:5" ht="12" customHeight="1" x14ac:dyDescent="0.2">
      <c r="A119" s="19">
        <v>42064</v>
      </c>
      <c r="B119" s="80">
        <v>267144</v>
      </c>
      <c r="C119" s="30">
        <f t="shared" si="6"/>
        <v>9.7231292433185068E-2</v>
      </c>
      <c r="D119" s="30">
        <f t="shared" si="7"/>
        <v>0.38504132145708692</v>
      </c>
      <c r="E119" s="86"/>
    </row>
    <row r="120" spans="1:5" ht="12" customHeight="1" x14ac:dyDescent="0.2">
      <c r="A120" s="19">
        <v>42095</v>
      </c>
      <c r="B120" s="80">
        <v>226201</v>
      </c>
      <c r="C120" s="30">
        <f t="shared" si="6"/>
        <v>-0.15326191117898957</v>
      </c>
      <c r="D120" s="30">
        <f t="shared" si="7"/>
        <v>5.7261042299602716E-2</v>
      </c>
      <c r="E120" s="86"/>
    </row>
    <row r="121" spans="1:5" ht="12" customHeight="1" x14ac:dyDescent="0.2">
      <c r="A121" s="19">
        <v>42125</v>
      </c>
      <c r="B121" s="80">
        <v>225388</v>
      </c>
      <c r="C121" s="30">
        <f t="shared" si="6"/>
        <v>-3.5941485669824802E-3</v>
      </c>
      <c r="D121" s="30">
        <f t="shared" si="7"/>
        <v>-1.8599872458017197E-3</v>
      </c>
      <c r="E121" s="86"/>
    </row>
    <row r="122" spans="1:5" ht="12" customHeight="1" x14ac:dyDescent="0.2">
      <c r="A122" s="19">
        <v>42156</v>
      </c>
      <c r="B122" s="80">
        <v>217581</v>
      </c>
      <c r="C122" s="30">
        <f t="shared" si="6"/>
        <v>-3.4638046391112232E-2</v>
      </c>
      <c r="D122" s="30">
        <f t="shared" si="7"/>
        <v>-5.6870147940407678E-2</v>
      </c>
      <c r="E122" s="86"/>
    </row>
    <row r="123" spans="1:5" ht="12" customHeight="1" x14ac:dyDescent="0.2">
      <c r="A123" s="19">
        <v>42186</v>
      </c>
      <c r="B123" s="80">
        <v>232765</v>
      </c>
      <c r="C123" s="30">
        <f t="shared" si="6"/>
        <v>6.9785505168190154E-2</v>
      </c>
      <c r="D123" s="30">
        <f t="shared" si="7"/>
        <v>4.5942096063197324E-2</v>
      </c>
      <c r="E123" s="86"/>
    </row>
    <row r="124" spans="1:5" ht="12" customHeight="1" x14ac:dyDescent="0.2">
      <c r="A124" s="19">
        <v>42217</v>
      </c>
      <c r="B124" s="80">
        <v>224058</v>
      </c>
      <c r="C124" s="30">
        <f t="shared" si="6"/>
        <v>-3.7406826627714662E-2</v>
      </c>
      <c r="D124" s="30">
        <f t="shared" si="7"/>
        <v>-1.490883670625065E-2</v>
      </c>
      <c r="E124" s="86"/>
    </row>
    <row r="125" spans="1:5" ht="12" customHeight="1" x14ac:dyDescent="0.2">
      <c r="A125" s="19">
        <v>42248</v>
      </c>
      <c r="B125" s="80">
        <v>220823</v>
      </c>
      <c r="C125" s="30">
        <f t="shared" si="6"/>
        <v>-1.4438225816529648E-2</v>
      </c>
      <c r="D125" s="30">
        <f t="shared" si="7"/>
        <v>5.1798540591003528E-2</v>
      </c>
      <c r="E125" s="86"/>
    </row>
    <row r="126" spans="1:5" ht="12" customHeight="1" x14ac:dyDescent="0.2">
      <c r="A126" s="19">
        <v>42278</v>
      </c>
      <c r="B126" s="80">
        <v>225481</v>
      </c>
      <c r="C126" s="30">
        <f t="shared" si="6"/>
        <v>2.1093817220126487E-2</v>
      </c>
      <c r="D126" s="30">
        <f t="shared" si="7"/>
        <v>5.1992889701731437E-2</v>
      </c>
      <c r="E126" s="86"/>
    </row>
    <row r="127" spans="1:5" ht="12" customHeight="1" x14ac:dyDescent="0.2">
      <c r="A127" s="19">
        <v>42309</v>
      </c>
      <c r="B127" s="80">
        <v>223812.52855245685</v>
      </c>
      <c r="C127" s="30">
        <f t="shared" si="6"/>
        <v>-7.3996099340660759E-3</v>
      </c>
      <c r="D127" s="30">
        <f t="shared" si="7"/>
        <v>7.2834216378533156E-2</v>
      </c>
      <c r="E127" s="86"/>
    </row>
    <row r="128" spans="1:5" ht="12" customHeight="1" x14ac:dyDescent="0.2">
      <c r="A128" s="19">
        <v>42339</v>
      </c>
      <c r="B128" s="80">
        <v>232619.57668711655</v>
      </c>
      <c r="C128" s="30">
        <f t="shared" si="6"/>
        <v>3.9350112308818019E-2</v>
      </c>
      <c r="D128" s="30">
        <f t="shared" si="7"/>
        <v>8.3685416140786062E-2</v>
      </c>
      <c r="E128" s="86"/>
    </row>
    <row r="129" spans="1:4" ht="12" customHeight="1" x14ac:dyDescent="0.2">
      <c r="A129" s="19">
        <v>42370</v>
      </c>
      <c r="B129" s="80">
        <v>217070.17730496454</v>
      </c>
      <c r="C129" s="30">
        <f t="shared" si="6"/>
        <v>-6.6844758311406571E-2</v>
      </c>
      <c r="D129" s="30">
        <f t="shared" si="7"/>
        <v>-5.6302784072043255E-2</v>
      </c>
    </row>
    <row r="130" spans="1:4" ht="12" customHeight="1" x14ac:dyDescent="0.2">
      <c r="A130" s="19">
        <v>42401</v>
      </c>
      <c r="B130" s="80">
        <v>221721.63996399639</v>
      </c>
      <c r="C130" s="30">
        <f t="shared" si="6"/>
        <v>2.1428381902949933E-2</v>
      </c>
      <c r="D130" s="30">
        <f t="shared" si="7"/>
        <v>-8.9330392679225046E-2</v>
      </c>
    </row>
    <row r="131" spans="1:4" ht="12" customHeight="1" x14ac:dyDescent="0.2">
      <c r="A131" s="19">
        <v>42430</v>
      </c>
      <c r="B131" s="80">
        <v>225283.34908536586</v>
      </c>
      <c r="C131" s="30">
        <f t="shared" si="6"/>
        <v>1.6063876859055526E-2</v>
      </c>
      <c r="D131" s="30">
        <f t="shared" si="7"/>
        <v>-0.1566969533833219</v>
      </c>
    </row>
    <row r="132" spans="1:4" ht="12" customHeight="1" x14ac:dyDescent="0.2">
      <c r="A132" s="19">
        <v>42461</v>
      </c>
      <c r="B132" s="80">
        <v>229079</v>
      </c>
      <c r="C132" s="30">
        <f t="shared" si="6"/>
        <v>1.6848342010380213E-2</v>
      </c>
      <c r="D132" s="30">
        <f t="shared" si="7"/>
        <v>1.2723197510178919E-2</v>
      </c>
    </row>
    <row r="133" spans="1:4" ht="12" customHeight="1" x14ac:dyDescent="0.2">
      <c r="A133" s="19">
        <v>42491</v>
      </c>
      <c r="B133" s="80">
        <v>236590</v>
      </c>
      <c r="C133" s="30">
        <f t="shared" si="6"/>
        <v>3.2787815557078659E-2</v>
      </c>
      <c r="D133" s="30">
        <f t="shared" si="7"/>
        <v>4.9700960122100568E-2</v>
      </c>
    </row>
    <row r="134" spans="1:4" ht="12" customHeight="1" x14ac:dyDescent="0.2">
      <c r="A134" s="19">
        <v>42522</v>
      </c>
      <c r="B134" s="80">
        <v>238860</v>
      </c>
      <c r="C134" s="30">
        <f t="shared" si="6"/>
        <v>9.5946574242360416E-3</v>
      </c>
      <c r="D134" s="30">
        <f t="shared" si="7"/>
        <v>9.7798061411612291E-2</v>
      </c>
    </row>
    <row r="135" spans="1:4" ht="12" customHeight="1" x14ac:dyDescent="0.2">
      <c r="A135" s="19">
        <v>42552</v>
      </c>
      <c r="B135" s="80">
        <v>247301</v>
      </c>
      <c r="C135" s="30">
        <f t="shared" si="6"/>
        <v>3.5338692120907567E-2</v>
      </c>
      <c r="D135" s="30">
        <f t="shared" si="7"/>
        <v>6.2449251390887861E-2</v>
      </c>
    </row>
    <row r="136" spans="1:4" ht="12" customHeight="1" x14ac:dyDescent="0.2">
      <c r="A136" s="19">
        <v>42583</v>
      </c>
      <c r="B136" s="80">
        <v>243274</v>
      </c>
      <c r="C136" s="30">
        <f t="shared" si="6"/>
        <v>-1.6283799903761054E-2</v>
      </c>
      <c r="D136" s="30">
        <f t="shared" si="7"/>
        <v>8.5763507663194405E-2</v>
      </c>
    </row>
    <row r="137" spans="1:4" ht="12" customHeight="1" x14ac:dyDescent="0.2">
      <c r="A137" s="19">
        <v>42614</v>
      </c>
      <c r="B137" s="80">
        <v>224851</v>
      </c>
      <c r="C137" s="30">
        <f t="shared" si="6"/>
        <v>-7.5729424434999193E-2</v>
      </c>
      <c r="D137" s="30">
        <f t="shared" si="7"/>
        <v>1.8240853534278623E-2</v>
      </c>
    </row>
    <row r="138" spans="1:4" ht="12" customHeight="1" x14ac:dyDescent="0.2">
      <c r="A138" s="19">
        <v>42644</v>
      </c>
      <c r="B138" s="80">
        <v>239105</v>
      </c>
      <c r="C138" s="30">
        <f t="shared" ref="C138:C169" si="8">IFERROR(B138/B137-1,".")</f>
        <v>6.3393091424988057E-2</v>
      </c>
      <c r="D138" s="30">
        <f t="shared" si="7"/>
        <v>6.0421942425304076E-2</v>
      </c>
    </row>
    <row r="139" spans="1:4" ht="12" customHeight="1" x14ac:dyDescent="0.2">
      <c r="A139" s="19">
        <v>42675</v>
      </c>
      <c r="B139" s="80">
        <v>232035</v>
      </c>
      <c r="C139" s="30">
        <f t="shared" si="8"/>
        <v>-2.9568599569226861E-2</v>
      </c>
      <c r="D139" s="30">
        <f t="shared" si="7"/>
        <v>3.6738208985543919E-2</v>
      </c>
    </row>
    <row r="140" spans="1:4" ht="12" customHeight="1" x14ac:dyDescent="0.2">
      <c r="A140" s="19">
        <v>42705</v>
      </c>
      <c r="B140" s="80">
        <v>227554</v>
      </c>
      <c r="C140" s="30">
        <f t="shared" si="8"/>
        <v>-1.9311741763096135E-2</v>
      </c>
      <c r="D140" s="30">
        <f t="shared" si="7"/>
        <v>-2.1776226916318309E-2</v>
      </c>
    </row>
    <row r="141" spans="1:4" ht="12" customHeight="1" x14ac:dyDescent="0.2">
      <c r="A141" s="19">
        <v>42736</v>
      </c>
      <c r="B141" s="80">
        <v>232228</v>
      </c>
      <c r="C141" s="30">
        <f t="shared" si="8"/>
        <v>2.0540179473883091E-2</v>
      </c>
      <c r="D141" s="30">
        <f t="shared" si="7"/>
        <v>6.9829134905713186E-2</v>
      </c>
    </row>
    <row r="142" spans="1:4" ht="12" customHeight="1" x14ac:dyDescent="0.2">
      <c r="A142" s="19">
        <v>42767</v>
      </c>
      <c r="B142" s="80">
        <v>236380</v>
      </c>
      <c r="C142" s="30">
        <f t="shared" si="8"/>
        <v>1.7878981001429706E-2</v>
      </c>
      <c r="D142" s="30">
        <f t="shared" si="7"/>
        <v>6.6111544359783059E-2</v>
      </c>
    </row>
    <row r="143" spans="1:4" ht="12" customHeight="1" x14ac:dyDescent="0.2">
      <c r="A143" s="19">
        <v>42795</v>
      </c>
      <c r="B143" s="80">
        <v>235799</v>
      </c>
      <c r="C143" s="30">
        <f t="shared" si="8"/>
        <v>-2.4579067603012206E-3</v>
      </c>
      <c r="D143" s="30">
        <f t="shared" si="7"/>
        <v>4.6677444015844616E-2</v>
      </c>
    </row>
    <row r="144" spans="1:4" ht="12" customHeight="1" x14ac:dyDescent="0.2">
      <c r="A144" s="19">
        <v>42826</v>
      </c>
      <c r="B144" s="80">
        <v>236593</v>
      </c>
      <c r="C144" s="30">
        <f t="shared" si="8"/>
        <v>3.3672746703761192E-3</v>
      </c>
      <c r="D144" s="30">
        <f t="shared" si="7"/>
        <v>3.2800911475953765E-2</v>
      </c>
    </row>
    <row r="145" spans="1:4" ht="12" customHeight="1" x14ac:dyDescent="0.2">
      <c r="A145" s="19">
        <v>42856</v>
      </c>
      <c r="B145" s="80">
        <v>246031</v>
      </c>
      <c r="C145" s="30">
        <f t="shared" si="8"/>
        <v>3.9891290105793509E-2</v>
      </c>
      <c r="D145" s="30">
        <f t="shared" si="7"/>
        <v>3.9904476097890829E-2</v>
      </c>
    </row>
    <row r="146" spans="1:4" ht="12" customHeight="1" x14ac:dyDescent="0.2">
      <c r="A146" s="19">
        <v>42887</v>
      </c>
      <c r="B146" s="80">
        <v>263475</v>
      </c>
      <c r="C146" s="30">
        <f t="shared" si="8"/>
        <v>7.090163434689134E-2</v>
      </c>
      <c r="D146" s="30">
        <f t="shared" si="7"/>
        <v>0.10305199698568202</v>
      </c>
    </row>
    <row r="147" spans="1:4" ht="12" customHeight="1" x14ac:dyDescent="0.2">
      <c r="A147" s="19">
        <v>42917</v>
      </c>
      <c r="B147" s="80">
        <v>260915</v>
      </c>
      <c r="C147" s="30">
        <f t="shared" si="8"/>
        <v>-9.7162918682986987E-3</v>
      </c>
      <c r="D147" s="30">
        <f t="shared" si="7"/>
        <v>5.505032329024151E-2</v>
      </c>
    </row>
    <row r="148" spans="1:4" ht="12" customHeight="1" x14ac:dyDescent="0.2">
      <c r="A148" s="19">
        <v>42948</v>
      </c>
      <c r="B148" s="80">
        <v>253809</v>
      </c>
      <c r="C148" s="30">
        <f t="shared" si="8"/>
        <v>-2.7234923250867182E-2</v>
      </c>
      <c r="D148" s="30">
        <f t="shared" si="7"/>
        <v>4.3305079868789953E-2</v>
      </c>
    </row>
    <row r="149" spans="1:4" ht="12" customHeight="1" x14ac:dyDescent="0.2">
      <c r="A149" s="19">
        <v>42979</v>
      </c>
      <c r="B149" s="80">
        <v>251224</v>
      </c>
      <c r="C149" s="30">
        <f t="shared" si="8"/>
        <v>-1.0184824021212791E-2</v>
      </c>
      <c r="D149" s="30">
        <f t="shared" ref="D149:D177" si="9">IFERROR(B149/B137-1,".")</f>
        <v>0.11729100604400244</v>
      </c>
    </row>
    <row r="150" spans="1:4" ht="12" customHeight="1" x14ac:dyDescent="0.2">
      <c r="A150" s="19">
        <v>43009</v>
      </c>
      <c r="B150" s="80">
        <v>255817</v>
      </c>
      <c r="C150" s="30">
        <f t="shared" si="8"/>
        <v>1.8282488934178165E-2</v>
      </c>
      <c r="D150" s="30">
        <f t="shared" si="9"/>
        <v>6.9893979632378977E-2</v>
      </c>
    </row>
    <row r="151" spans="1:4" ht="12" customHeight="1" x14ac:dyDescent="0.2">
      <c r="A151" s="19">
        <v>43040</v>
      </c>
      <c r="B151" s="80">
        <v>260206</v>
      </c>
      <c r="C151" s="30">
        <f t="shared" si="8"/>
        <v>1.7156795678160641E-2</v>
      </c>
      <c r="D151" s="30">
        <f t="shared" si="9"/>
        <v>0.12140840821427812</v>
      </c>
    </row>
    <row r="152" spans="1:4" ht="12" customHeight="1" x14ac:dyDescent="0.2">
      <c r="A152" s="19">
        <v>43070</v>
      </c>
      <c r="B152" s="80">
        <v>247045</v>
      </c>
      <c r="C152" s="30">
        <f t="shared" si="8"/>
        <v>-5.0579156514453882E-2</v>
      </c>
      <c r="D152" s="30">
        <f t="shared" si="9"/>
        <v>8.5654394121834843E-2</v>
      </c>
    </row>
    <row r="153" spans="1:4" ht="12" customHeight="1" x14ac:dyDescent="0.2">
      <c r="A153" s="19">
        <v>43101</v>
      </c>
      <c r="B153" s="80">
        <v>244136</v>
      </c>
      <c r="C153" s="30">
        <f t="shared" si="8"/>
        <v>-1.177518265902977E-2</v>
      </c>
      <c r="D153" s="30">
        <f t="shared" si="9"/>
        <v>5.1277193103329566E-2</v>
      </c>
    </row>
    <row r="154" spans="1:4" ht="12" customHeight="1" x14ac:dyDescent="0.2">
      <c r="A154" s="19">
        <v>43132</v>
      </c>
      <c r="B154" s="80">
        <v>259368</v>
      </c>
      <c r="C154" s="30">
        <f t="shared" si="8"/>
        <v>6.2391453943703601E-2</v>
      </c>
      <c r="D154" s="30">
        <f t="shared" si="9"/>
        <v>9.7250190371435785E-2</v>
      </c>
    </row>
    <row r="155" spans="1:4" ht="12" customHeight="1" x14ac:dyDescent="0.2">
      <c r="A155" s="19">
        <v>43160</v>
      </c>
      <c r="B155" s="80">
        <v>253722</v>
      </c>
      <c r="C155" s="30">
        <f t="shared" si="8"/>
        <v>-2.1768298325159585E-2</v>
      </c>
      <c r="D155" s="30">
        <f t="shared" si="9"/>
        <v>7.6009652288601792E-2</v>
      </c>
    </row>
    <row r="156" spans="1:4" ht="12" customHeight="1" x14ac:dyDescent="0.2">
      <c r="A156" s="19">
        <v>43191</v>
      </c>
      <c r="B156" s="80">
        <v>257652</v>
      </c>
      <c r="C156" s="30">
        <f t="shared" si="8"/>
        <v>1.5489393903563853E-2</v>
      </c>
      <c r="D156" s="30">
        <f t="shared" si="9"/>
        <v>8.9009395882380327E-2</v>
      </c>
    </row>
    <row r="157" spans="1:4" ht="12" customHeight="1" x14ac:dyDescent="0.2">
      <c r="A157" s="19">
        <v>43221</v>
      </c>
      <c r="B157" s="80">
        <v>268112</v>
      </c>
      <c r="C157" s="30">
        <f t="shared" si="8"/>
        <v>4.0597394935804942E-2</v>
      </c>
      <c r="D157" s="30">
        <f t="shared" si="9"/>
        <v>8.9748852786843969E-2</v>
      </c>
    </row>
    <row r="158" spans="1:4" ht="12" customHeight="1" x14ac:dyDescent="0.2">
      <c r="A158" s="19">
        <v>43252</v>
      </c>
      <c r="B158" s="80">
        <v>261286</v>
      </c>
      <c r="C158" s="30">
        <f t="shared" si="8"/>
        <v>-2.5459509458733653E-2</v>
      </c>
      <c r="D158" s="30">
        <f t="shared" si="9"/>
        <v>-8.3081886326975551E-3</v>
      </c>
    </row>
    <row r="159" spans="1:4" ht="12" customHeight="1" x14ac:dyDescent="0.2">
      <c r="A159" s="19">
        <v>43282</v>
      </c>
      <c r="B159" s="80">
        <v>280214</v>
      </c>
      <c r="C159" s="30">
        <f t="shared" si="8"/>
        <v>7.2441692245279077E-2</v>
      </c>
      <c r="D159" s="30">
        <f t="shared" si="9"/>
        <v>7.3966617480788699E-2</v>
      </c>
    </row>
    <row r="160" spans="1:4" ht="12" customHeight="1" x14ac:dyDescent="0.2">
      <c r="A160" s="19">
        <v>43313</v>
      </c>
      <c r="B160" s="80">
        <v>271841</v>
      </c>
      <c r="C160" s="30">
        <f t="shared" si="8"/>
        <v>-2.9880734010434895E-2</v>
      </c>
      <c r="D160" s="30">
        <f t="shared" si="9"/>
        <v>7.1045550000196966E-2</v>
      </c>
    </row>
    <row r="161" spans="1:4" ht="12" customHeight="1" x14ac:dyDescent="0.2">
      <c r="A161" s="19">
        <v>43344</v>
      </c>
      <c r="B161" s="80">
        <v>266971</v>
      </c>
      <c r="C161" s="30">
        <f t="shared" si="8"/>
        <v>-1.7914884068260473E-2</v>
      </c>
      <c r="D161" s="30">
        <f t="shared" si="9"/>
        <v>6.2681113269432931E-2</v>
      </c>
    </row>
    <row r="162" spans="1:4" ht="12" customHeight="1" x14ac:dyDescent="0.2">
      <c r="A162" s="19">
        <v>43374</v>
      </c>
      <c r="B162" s="80">
        <v>267696</v>
      </c>
      <c r="C162" s="30">
        <f t="shared" si="8"/>
        <v>2.7156507635661686E-3</v>
      </c>
      <c r="D162" s="30">
        <f t="shared" si="9"/>
        <v>4.643553790404864E-2</v>
      </c>
    </row>
    <row r="163" spans="1:4" ht="12" customHeight="1" x14ac:dyDescent="0.2">
      <c r="A163" s="19">
        <v>43405</v>
      </c>
      <c r="B163" s="80">
        <v>260503</v>
      </c>
      <c r="C163" s="30">
        <f t="shared" si="8"/>
        <v>-2.6870031677723949E-2</v>
      </c>
      <c r="D163" s="30">
        <f t="shared" si="9"/>
        <v>1.1414033496537357E-3</v>
      </c>
    </row>
    <row r="164" spans="1:4" ht="12" customHeight="1" x14ac:dyDescent="0.2">
      <c r="A164" s="19">
        <v>43435</v>
      </c>
      <c r="B164" s="80">
        <v>263788</v>
      </c>
      <c r="C164" s="30">
        <f t="shared" si="8"/>
        <v>1.2610219460044592E-2</v>
      </c>
      <c r="D164" s="30">
        <f t="shared" si="9"/>
        <v>6.7773077779351931E-2</v>
      </c>
    </row>
    <row r="165" spans="1:4" ht="12" customHeight="1" x14ac:dyDescent="0.2">
      <c r="A165" s="19">
        <v>43466</v>
      </c>
      <c r="B165" s="80">
        <v>239708.83</v>
      </c>
      <c r="C165" s="30">
        <f t="shared" si="8"/>
        <v>-9.1282279709463676E-2</v>
      </c>
      <c r="D165" s="30">
        <f t="shared" si="9"/>
        <v>-1.8134031851099408E-2</v>
      </c>
    </row>
    <row r="166" spans="1:4" ht="12" customHeight="1" x14ac:dyDescent="0.2">
      <c r="A166" s="19">
        <v>43497</v>
      </c>
      <c r="B166" s="80">
        <v>265686</v>
      </c>
      <c r="C166" s="30">
        <f t="shared" si="8"/>
        <v>0.10836968333623753</v>
      </c>
      <c r="D166" s="30">
        <f t="shared" si="9"/>
        <v>2.4359211622096755E-2</v>
      </c>
    </row>
    <row r="167" spans="1:4" ht="12" customHeight="1" x14ac:dyDescent="0.2">
      <c r="A167" s="19">
        <v>43525</v>
      </c>
      <c r="B167" s="80">
        <v>253413</v>
      </c>
      <c r="C167" s="30">
        <f t="shared" si="8"/>
        <v>-4.6193627063526144E-2</v>
      </c>
      <c r="D167" s="30">
        <f t="shared" si="9"/>
        <v>-1.2178683756237652E-3</v>
      </c>
    </row>
    <row r="168" spans="1:4" ht="12" customHeight="1" x14ac:dyDescent="0.2">
      <c r="A168" s="19">
        <v>43556</v>
      </c>
      <c r="B168" s="80">
        <v>266395</v>
      </c>
      <c r="C168" s="30">
        <f t="shared" si="8"/>
        <v>5.1228626787102494E-2</v>
      </c>
      <c r="D168" s="30">
        <f t="shared" si="9"/>
        <v>3.3933367487929411E-2</v>
      </c>
    </row>
    <row r="169" spans="1:4" ht="12" customHeight="1" x14ac:dyDescent="0.2">
      <c r="A169" s="19">
        <v>43586</v>
      </c>
      <c r="B169" s="80">
        <v>269145</v>
      </c>
      <c r="C169" s="30">
        <f t="shared" si="8"/>
        <v>1.0323016573133836E-2</v>
      </c>
      <c r="D169" s="30">
        <f t="shared" si="9"/>
        <v>3.8528674583755418E-3</v>
      </c>
    </row>
    <row r="170" spans="1:4" ht="12" customHeight="1" x14ac:dyDescent="0.2">
      <c r="A170" s="19">
        <v>43617</v>
      </c>
      <c r="B170" s="80">
        <v>285340</v>
      </c>
      <c r="C170" s="30">
        <f t="shared" ref="C170:C174" si="10">IFERROR(B170/B169-1,".")</f>
        <v>6.017202623121376E-2</v>
      </c>
      <c r="D170" s="30">
        <f t="shared" si="9"/>
        <v>9.2060041487106004E-2</v>
      </c>
    </row>
    <row r="171" spans="1:4" ht="12" customHeight="1" x14ac:dyDescent="0.2">
      <c r="A171" s="19">
        <v>43647</v>
      </c>
      <c r="B171" s="80">
        <v>276582</v>
      </c>
      <c r="C171" s="30">
        <f t="shared" si="10"/>
        <v>-3.0693208102614444E-2</v>
      </c>
      <c r="D171" s="30">
        <f t="shared" si="9"/>
        <v>-1.2961522265125924E-2</v>
      </c>
    </row>
    <row r="172" spans="1:4" ht="12" customHeight="1" x14ac:dyDescent="0.2">
      <c r="A172" s="19">
        <v>43678</v>
      </c>
      <c r="B172" s="80">
        <v>286428</v>
      </c>
      <c r="C172" s="30">
        <f t="shared" si="10"/>
        <v>3.5598845911881449E-2</v>
      </c>
      <c r="D172" s="30">
        <f t="shared" si="9"/>
        <v>5.3660043922734157E-2</v>
      </c>
    </row>
    <row r="173" spans="1:4" ht="12" customHeight="1" x14ac:dyDescent="0.2">
      <c r="A173" s="19">
        <v>43709</v>
      </c>
      <c r="B173" s="80">
        <v>267719</v>
      </c>
      <c r="C173" s="30">
        <f t="shared" si="10"/>
        <v>-6.5318334799670419E-2</v>
      </c>
      <c r="D173" s="30">
        <f t="shared" si="9"/>
        <v>2.8018024429619093E-3</v>
      </c>
    </row>
    <row r="174" spans="1:4" ht="12" customHeight="1" x14ac:dyDescent="0.2">
      <c r="A174" s="19">
        <v>43739</v>
      </c>
      <c r="B174" s="80">
        <v>276899</v>
      </c>
      <c r="C174" s="30">
        <f t="shared" si="10"/>
        <v>3.4289684333200121E-2</v>
      </c>
      <c r="D174" s="30">
        <f t="shared" si="9"/>
        <v>3.4378548801625719E-2</v>
      </c>
    </row>
    <row r="175" spans="1:4" ht="12" customHeight="1" x14ac:dyDescent="0.2">
      <c r="A175" s="19">
        <v>43770</v>
      </c>
      <c r="B175" s="80">
        <v>261517</v>
      </c>
      <c r="C175" s="30">
        <f t="shared" ref="C175" si="11">IFERROR(B175/B174-1,".")</f>
        <v>-5.5550940956811012E-2</v>
      </c>
      <c r="D175" s="30">
        <f t="shared" si="9"/>
        <v>3.8924695684887656E-3</v>
      </c>
    </row>
    <row r="176" spans="1:4" ht="12" customHeight="1" x14ac:dyDescent="0.2">
      <c r="A176" s="19">
        <v>43800</v>
      </c>
      <c r="B176" s="80">
        <v>273929</v>
      </c>
      <c r="C176" s="30">
        <f t="shared" ref="C176:C188" si="12">IFERROR(B176/B175-1,".")</f>
        <v>4.7461541697098042E-2</v>
      </c>
      <c r="D176" s="30">
        <f t="shared" si="9"/>
        <v>3.8443750284319123E-2</v>
      </c>
    </row>
    <row r="177" spans="1:4" ht="12" customHeight="1" x14ac:dyDescent="0.2">
      <c r="A177" s="19">
        <v>43831</v>
      </c>
      <c r="B177" s="80">
        <v>251790</v>
      </c>
      <c r="C177" s="30">
        <f t="shared" si="12"/>
        <v>-8.0820212536825253E-2</v>
      </c>
      <c r="D177" s="30">
        <f t="shared" si="9"/>
        <v>5.0399353248689271E-2</v>
      </c>
    </row>
    <row r="178" spans="1:4" ht="12" customHeight="1" x14ac:dyDescent="0.2">
      <c r="A178" s="19">
        <v>43862</v>
      </c>
      <c r="B178" s="80">
        <v>256335</v>
      </c>
      <c r="C178" s="30">
        <f t="shared" si="12"/>
        <v>1.80507565828667E-2</v>
      </c>
      <c r="D178" s="30">
        <f t="shared" ref="D178" si="13">IFERROR(B178/B166-1,".")</f>
        <v>-3.5195682120999994E-2</v>
      </c>
    </row>
    <row r="179" spans="1:4" ht="12" customHeight="1" x14ac:dyDescent="0.2">
      <c r="A179" s="19">
        <v>43891</v>
      </c>
      <c r="B179" s="80">
        <v>251335</v>
      </c>
      <c r="C179" s="30">
        <f t="shared" si="12"/>
        <v>-1.9505724930267032E-2</v>
      </c>
      <c r="D179" s="30">
        <f t="shared" ref="D179:D188" si="14">IFERROR(B179/B167-1,".")</f>
        <v>-8.2000528781080995E-3</v>
      </c>
    </row>
    <row r="180" spans="1:4" ht="12" customHeight="1" x14ac:dyDescent="0.2">
      <c r="A180" s="19">
        <v>43922</v>
      </c>
      <c r="B180" s="80">
        <v>228051</v>
      </c>
      <c r="C180" s="30">
        <f t="shared" si="12"/>
        <v>-9.2641295482125408E-2</v>
      </c>
      <c r="D180" s="30">
        <f t="shared" si="14"/>
        <v>-0.14393663544736202</v>
      </c>
    </row>
    <row r="181" spans="1:4" ht="12" customHeight="1" x14ac:dyDescent="0.2">
      <c r="A181" s="19">
        <v>43952</v>
      </c>
      <c r="B181" s="80">
        <v>267197</v>
      </c>
      <c r="C181" s="30">
        <f t="shared" si="12"/>
        <v>0.17165458603557981</v>
      </c>
      <c r="D181" s="30">
        <f t="shared" si="14"/>
        <v>-7.2377343067863142E-3</v>
      </c>
    </row>
    <row r="182" spans="1:4" ht="12" customHeight="1" x14ac:dyDescent="0.2">
      <c r="A182" s="19">
        <v>43983</v>
      </c>
      <c r="B182" s="80">
        <v>277121</v>
      </c>
      <c r="C182" s="30">
        <f t="shared" si="12"/>
        <v>3.7141135566641781E-2</v>
      </c>
      <c r="D182" s="30">
        <f t="shared" si="14"/>
        <v>-2.880423354594519E-2</v>
      </c>
    </row>
    <row r="183" spans="1:4" ht="12" customHeight="1" x14ac:dyDescent="0.2">
      <c r="A183" s="19">
        <v>44013</v>
      </c>
      <c r="B183" s="80">
        <v>277107</v>
      </c>
      <c r="C183" s="30">
        <f t="shared" si="12"/>
        <v>-5.051944818323939E-5</v>
      </c>
      <c r="D183" s="30">
        <f t="shared" si="14"/>
        <v>1.8981712475865109E-3</v>
      </c>
    </row>
    <row r="184" spans="1:4" ht="12" customHeight="1" x14ac:dyDescent="0.2">
      <c r="A184" s="19">
        <v>44044</v>
      </c>
      <c r="B184" s="80">
        <v>282700</v>
      </c>
      <c r="C184" s="30">
        <f t="shared" si="12"/>
        <v>2.0183539210485435E-2</v>
      </c>
      <c r="D184" s="30">
        <f t="shared" si="14"/>
        <v>-1.3015487312692864E-2</v>
      </c>
    </row>
    <row r="185" spans="1:4" ht="12" customHeight="1" x14ac:dyDescent="0.2">
      <c r="A185" s="19">
        <v>44075</v>
      </c>
      <c r="B185" s="80">
        <v>286121</v>
      </c>
      <c r="C185" s="30">
        <f t="shared" si="12"/>
        <v>1.2101167315175188E-2</v>
      </c>
      <c r="D185" s="30">
        <f t="shared" si="14"/>
        <v>6.8736249575114261E-2</v>
      </c>
    </row>
    <row r="186" spans="1:4" ht="12" customHeight="1" x14ac:dyDescent="0.2">
      <c r="A186" s="19">
        <v>44105</v>
      </c>
      <c r="B186" s="80">
        <v>292029</v>
      </c>
      <c r="C186" s="30">
        <f t="shared" si="12"/>
        <v>2.064860670835067E-2</v>
      </c>
      <c r="D186" s="30">
        <f t="shared" si="14"/>
        <v>5.4640861830486998E-2</v>
      </c>
    </row>
    <row r="187" spans="1:4" ht="12" customHeight="1" x14ac:dyDescent="0.2">
      <c r="A187" s="19">
        <v>44136</v>
      </c>
      <c r="B187" s="80">
        <v>282854</v>
      </c>
      <c r="C187" s="30">
        <f t="shared" si="12"/>
        <v>-3.1418112584709057E-2</v>
      </c>
      <c r="D187" s="30">
        <f t="shared" si="14"/>
        <v>8.1589342184255731E-2</v>
      </c>
    </row>
    <row r="188" spans="1:4" ht="12" customHeight="1" x14ac:dyDescent="0.2">
      <c r="A188" s="19">
        <v>44166</v>
      </c>
      <c r="B188" s="80">
        <v>284955</v>
      </c>
      <c r="C188" s="30">
        <f t="shared" si="12"/>
        <v>7.4278603095589979E-3</v>
      </c>
      <c r="D188" s="30">
        <f t="shared" si="14"/>
        <v>4.0251305995349096E-2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</SharedWithUsers>
    <Frequency xmlns="a2c28621-d5f6-4401-b2fd-597a5c25719e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4" ma:contentTypeDescription="Create a new document." ma:contentTypeScope="" ma:versionID="aeee7b3e272cec4e773c9d5fab06114e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b38999124545f783d06a6a536d9cdccc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5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6" nillable="true" ma:displayName="Year" ma:format="Dropdown" ma:internalName="Year" ma:percentage="FALSE">
      <xsd:simpleType>
        <xsd:restriction base="dms:Number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F80C7B-CFED-4709-8FA4-11ADFA1B1A9F}">
  <ds:schemaRefs>
    <ds:schemaRef ds:uri="4a70f398-c1bf-4ac9-917d-35ae81d38341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a2c28621-d5f6-4401-b2fd-597a5c25719e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B3444F4-B3C6-4ABD-AE9F-20B2CCF7C2D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E7EDB61-A875-4514-B642-2BA42C628CD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10E2B1B-EA5B-4DD0-B119-3C84242624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c28621-d5f6-4401-b2fd-597a5c25719e"/>
    <ds:schemaRef ds:uri="4a70f398-c1bf-4ac9-917d-35ae81d383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Index</vt:lpstr>
      <vt:lpstr>Edi - Rolling 3mth, 2006 on</vt:lpstr>
      <vt:lpstr>Other - Rolling 3mth, 2006 on</vt:lpstr>
      <vt:lpstr>Edi - Roll 3 mth - pre '06</vt:lpstr>
      <vt:lpstr>Other - Roll 3mth - pre '06</vt:lpstr>
      <vt:lpstr>Edinburgh - Quarterly</vt:lpstr>
      <vt:lpstr>Other Areas - Quarterly</vt:lpstr>
      <vt:lpstr>Edinburgh - Monthly</vt:lpstr>
      <vt:lpstr>'Edi - Rolling 3mth, 2006 on'!Print_Titles</vt:lpstr>
      <vt:lpstr>'Edinburgh - Monthly'!Print_Titles</vt:lpstr>
      <vt:lpstr>'Other - Rolling 3mth, 2006 on'!Print_Titles</vt:lpstr>
      <vt:lpstr>'Other Areas - Quarterly'!Print_Titles</vt:lpstr>
    </vt:vector>
  </TitlesOfParts>
  <Manager/>
  <Company>ESPC (UK) Ltd.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>Claire Flynn</cp:lastModifiedBy>
  <cp:revision/>
  <dcterms:created xsi:type="dcterms:W3CDTF">2009-08-12T11:54:28Z</dcterms:created>
  <dcterms:modified xsi:type="dcterms:W3CDTF">2021-01-07T17:11:13Z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</Properties>
</file>