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-my.sharepoint.com/personal/claire_flynn_espc_com/Documents/HPR Jan 2020/"/>
    </mc:Choice>
  </mc:AlternateContent>
  <xr:revisionPtr revIDLastSave="0" documentId="8_{07A0A0CF-ED22-4168-86D9-2F97B403E3DF}" xr6:coauthVersionLast="45" xr6:coauthVersionMax="45" xr10:uidLastSave="{00000000-0000-0000-0000-000000000000}"/>
  <bookViews>
    <workbookView xWindow="-120" yWindow="-120" windowWidth="29040" windowHeight="15840" tabRatio="824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<sst xmlns="http://schemas.openxmlformats.org/spreadsheetml/2006/main" count="498" uniqueCount="142">
  <si>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</si>
  <si>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</si>
  <si>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</si>
  <si>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</si>
  <si>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</si>
  <si>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</si>
  <si>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</si>
  <si>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</si>
  <si>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</si>
  <si>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</si>
  <si>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</si>
  <si>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</si>
  <si>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</si>
  <si>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</si>
  <si>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</si>
  <si>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</si>
  <si>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</si>
  <si>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</si>
  <si>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</si>
  <si>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</si>
  <si>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</si>
  <si>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</si>
  <si>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</si>
  <si>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</si>
  <si>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</si>
  <si>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</si>
  <si>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</si>
  <si>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</si>
  <si>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</si>
  <si>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</si>
  <si>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</si>
  <si>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</si>
  <si>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</si>
  <si>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</si>
  <si>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</si>
  <si>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</si>
  <si>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</si>
  <si>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</si>
  <si>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</si>
  <si>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</si>
  <si>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</si>
  <si>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</si>
  <si>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</si>
  <si>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</si>
  <si>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</si>
  <si>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</si>
  <si>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</si>
  <si>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</si>
  <si>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</si>
  <si>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</si>
  <si>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</si>
  <si>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</si>
  <si>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</si>
  <si>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</si>
  <si>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</si>
  <si>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</si>
  <si>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</si>
  <si>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</si>
  <si>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</si>
  <si>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</si>
  <si>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</si>
  <si>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</si>
  <si>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</si>
  <si>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</si>
  <si>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</si>
  <si>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</si>
  <si>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</si>
  <si>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</si>
  <si>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</si>
  <si>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</si>
  <si>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</si>
  <si>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</si>
  <si>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</si>
  <si>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</si>
  <si>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</si>
  <si>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</si>
  <si>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</si>
  <si>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</si>
  <si>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</si>
  <si>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</si>
  <si>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</si>
  <si>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</si>
  <si>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</si>
  <si>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</si>
  <si>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</si>
  <si>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</si>
  <si>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</si>
  <si>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</si>
  <si>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</si>
  <si>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</si>
  <si>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</si>
  <si>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</si>
  <si>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</si>
  <si>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</si>
  <si>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</si>
  <si>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</si>
  <si>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</si>
  <si>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</si>
  <si>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</si>
  <si>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</si>
  <si>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</si>
  <si>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</si>
  <si>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</si>
  <si>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</si>
  <si>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</si>
  <si>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</si>
  <si>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</si>
  <si>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</si>
  <si>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</si>
  <si>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</si>
  <si>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</si>
  <si>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</si>
  <si>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</si>
  <si>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</si>
  <si>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</si>
  <si>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</si>
  <si>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</si>
  <si>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</si>
  <si>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</si>
  <si>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</si>
  <si>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</si>
  <si>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</si>
  <si>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</si>
  <si>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</si>
  <si>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</si>
  <si>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</si>
  <si>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</si>
  <si>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</si>
  <si>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</si>
  <si>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</si>
  <si>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</si>
  <si>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</si>
  <si>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</si>
  <si>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</si>
  <si>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</si>
  <si>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</si>
  <si>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</si>
  <si>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</si>
  <si>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</si>
  <si>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</si>
  <si>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</si>
  <si>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2019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</si>
</sst>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tabSelected="1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>
      <c r="A1" s="86"/>
    </row>
    <row r="2" spans="1:1" x14ac:dyDescent="0.2">
      <c r="A2" s="16" t="s">
        <v>0</v>
      </c>
    </row>
    <row r="4" spans="1:1" s="26" customFormat="1" ht="33.75" customHeight="1" x14ac:dyDescent="0.2">
      <c r="A4" s="27" t="s">
        <v>1</v>
      </c>
    </row>
    <row r="5" spans="1:1" s="26" customFormat="1" ht="33.75" customHeight="1" x14ac:dyDescent="0.2">
      <c r="A5" s="27" t="s">
        <v>2</v>
      </c>
    </row>
    <row r="6" spans="1:1" s="26" customFormat="1" ht="33.75" customHeight="1" x14ac:dyDescent="0.2">
      <c r="A6" s="27" t="s">
        <v>3</v>
      </c>
    </row>
    <row r="7" spans="1:1" s="26" customFormat="1" ht="33.75" customHeight="1" x14ac:dyDescent="0.2">
      <c r="A7" s="27" t="s">
        <v>4</v>
      </c>
    </row>
    <row r="8" spans="1:1" s="26" customFormat="1" ht="33.75" customHeight="1" x14ac:dyDescent="0.2">
      <c r="A8" s="27" t="s">
        <v>5</v>
      </c>
    </row>
    <row r="9" spans="1:1" s="26" customFormat="1" ht="33.75" customHeight="1" x14ac:dyDescent="0.2">
      <c r="A9" s="27" t="s">
        <v>6</v>
      </c>
    </row>
    <row r="10" spans="1:1" s="26" customFormat="1" ht="33.75" customHeight="1" x14ac:dyDescent="0.2">
      <c r="A10" s="27" t="s">
        <v>7</v>
      </c>
    </row>
    <row r="11" spans="1:1" s="26" customFormat="1" ht="33.75" customHeight="1" x14ac:dyDescent="0.2">
      <c r="A11" s="37"/>
    </row>
    <row r="12" spans="1:1" s="26" customFormat="1" ht="33.75" customHeight="1" x14ac:dyDescent="0.2">
      <c r="A12" s="37"/>
    </row>
    <row r="13" spans="1:1" s="26" customFormat="1" ht="33.75" customHeight="1" x14ac:dyDescent="0.2">
      <c r="A13" s="37"/>
    </row>
    <row r="14" spans="1:1" s="26" customFormat="1" ht="33.75" customHeight="1" x14ac:dyDescent="0.2">
      <c r="A14" s="37"/>
    </row>
    <row r="15" spans="1:1" s="26" customFormat="1" ht="33.75" customHeight="1" x14ac:dyDescent="0.2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156" activePane="bottomLeft" state="frozen"/>
      <selection pane="bottomLeft" activeCell="C179" sqref="C179"/>
    </sheetView>
  </sheetViews>
  <sheetFormatPr defaultRowHeight="12" customHeight="1" x14ac:dyDescent="0.2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 x14ac:dyDescent="0.2">
      <c r="AA1" s="86"/>
      <c r="AB1" s="86"/>
      <c r="AC1" s="86"/>
    </row>
    <row r="2" spans="1:29" ht="12" customHeight="1" x14ac:dyDescent="0.2">
      <c r="A2" s="65" t="s">
        <v>8</v>
      </c>
      <c r="B2" s="65"/>
      <c r="AA2" s="86"/>
      <c r="AB2" s="86"/>
      <c r="AC2" s="86"/>
    </row>
    <row r="3" spans="1:29" ht="12" customHeight="1" x14ac:dyDescent="0.2">
      <c r="A3" s="61" t="s">
        <v>9</v>
      </c>
      <c r="AA3" s="86"/>
      <c r="AB3" s="86"/>
      <c r="AC3" s="86"/>
    </row>
    <row r="4" spans="1:29" ht="12" customHeight="1" x14ac:dyDescent="0.2">
      <c r="A4" s="65" t="s">
        <v>10</v>
      </c>
      <c r="B4" s="65"/>
      <c r="AA4" s="86"/>
      <c r="AB4" s="86"/>
      <c r="AC4" s="86"/>
    </row>
    <row r="5" spans="1:29" s="86" customFormat="1" ht="12" customHeight="1" x14ac:dyDescent="0.2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 x14ac:dyDescent="0.2">
      <c r="A6" s="65" t="s">
        <v>11</v>
      </c>
      <c r="B6" s="65"/>
      <c r="AA6" s="86"/>
      <c r="AB6" s="86"/>
      <c r="AC6" s="86"/>
    </row>
    <row r="7" spans="1:29" ht="12" customHeight="1" x14ac:dyDescent="0.2">
      <c r="A7" s="65" t="s">
        <v>12</v>
      </c>
      <c r="B7" s="65"/>
      <c r="AA7" s="86"/>
      <c r="AB7" s="86"/>
      <c r="AC7" s="86"/>
    </row>
    <row r="8" spans="1:29" s="86" customFormat="1" ht="12" customHeight="1" x14ac:dyDescent="0.2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 x14ac:dyDescent="0.25">
      <c r="A9" s="65"/>
      <c r="B9" s="65"/>
      <c r="C9" s="94" t="s">
        <v>13</v>
      </c>
      <c r="D9" s="94"/>
      <c r="E9" s="94"/>
      <c r="F9" s="96" t="s">
        <v>14</v>
      </c>
      <c r="G9" s="97"/>
      <c r="H9" s="98"/>
      <c r="I9" s="94" t="s">
        <v>15</v>
      </c>
      <c r="J9" s="94"/>
      <c r="K9" s="94"/>
      <c r="L9" s="96" t="s">
        <v>15</v>
      </c>
      <c r="M9" s="97"/>
      <c r="N9" s="98"/>
      <c r="O9" s="94" t="s">
        <v>16</v>
      </c>
      <c r="P9" s="94"/>
      <c r="Q9" s="94"/>
      <c r="R9" s="96" t="s">
        <v>17</v>
      </c>
      <c r="S9" s="97"/>
      <c r="T9" s="98"/>
      <c r="U9" s="94" t="s">
        <v>18</v>
      </c>
      <c r="V9" s="94"/>
      <c r="W9" s="94"/>
      <c r="X9" s="96" t="s">
        <v>19</v>
      </c>
      <c r="Y9" s="97"/>
      <c r="Z9" s="98"/>
      <c r="AA9" s="94" t="s">
        <v>20</v>
      </c>
      <c r="AB9" s="94"/>
      <c r="AC9" s="94"/>
    </row>
    <row r="10" spans="1:29" ht="12" customHeight="1" x14ac:dyDescent="0.2">
      <c r="A10" s="66" t="s">
        <v>21</v>
      </c>
      <c r="B10" s="65"/>
      <c r="C10" s="95" t="s">
        <v>22</v>
      </c>
      <c r="D10" s="95"/>
      <c r="E10" s="95"/>
      <c r="F10" s="99" t="s">
        <v>22</v>
      </c>
      <c r="G10" s="100"/>
      <c r="H10" s="101"/>
      <c r="I10" s="95" t="s">
        <v>23</v>
      </c>
      <c r="J10" s="95"/>
      <c r="K10" s="95"/>
      <c r="L10" s="99" t="s">
        <v>24</v>
      </c>
      <c r="M10" s="100"/>
      <c r="N10" s="101"/>
      <c r="O10" s="95" t="s">
        <v>25</v>
      </c>
      <c r="P10" s="95"/>
      <c r="Q10" s="95"/>
      <c r="R10" s="99" t="s">
        <v>26</v>
      </c>
      <c r="S10" s="100"/>
      <c r="T10" s="101"/>
      <c r="U10" s="95" t="s">
        <v>26</v>
      </c>
      <c r="V10" s="95"/>
      <c r="W10" s="95"/>
      <c r="X10" s="99" t="s">
        <v>25</v>
      </c>
      <c r="Y10" s="100"/>
      <c r="Z10" s="101"/>
      <c r="AA10" s="95" t="s">
        <v>27</v>
      </c>
      <c r="AB10" s="95"/>
      <c r="AC10" s="95"/>
    </row>
    <row r="11" spans="1:29" ht="24" x14ac:dyDescent="0.2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 x14ac:dyDescent="0.2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 x14ac:dyDescent="0.2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 x14ac:dyDescent="0.2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 x14ac:dyDescent="0.2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 x14ac:dyDescent="0.2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 x14ac:dyDescent="0.2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 x14ac:dyDescent="0.2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 x14ac:dyDescent="0.2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 x14ac:dyDescent="0.2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 x14ac:dyDescent="0.2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 x14ac:dyDescent="0.2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 x14ac:dyDescent="0.2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 x14ac:dyDescent="0.2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 x14ac:dyDescent="0.2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 x14ac:dyDescent="0.2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 x14ac:dyDescent="0.2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 x14ac:dyDescent="0.2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 x14ac:dyDescent="0.2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 x14ac:dyDescent="0.2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 x14ac:dyDescent="0.2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 x14ac:dyDescent="0.2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 x14ac:dyDescent="0.2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 x14ac:dyDescent="0.2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 x14ac:dyDescent="0.2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 x14ac:dyDescent="0.2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 x14ac:dyDescent="0.2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 x14ac:dyDescent="0.2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 x14ac:dyDescent="0.2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 x14ac:dyDescent="0.2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 x14ac:dyDescent="0.2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 x14ac:dyDescent="0.2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 x14ac:dyDescent="0.2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 x14ac:dyDescent="0.2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 x14ac:dyDescent="0.2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 x14ac:dyDescent="0.2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 x14ac:dyDescent="0.2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 x14ac:dyDescent="0.2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 x14ac:dyDescent="0.2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 x14ac:dyDescent="0.2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 x14ac:dyDescent="0.2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 x14ac:dyDescent="0.2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 x14ac:dyDescent="0.2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 x14ac:dyDescent="0.2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 x14ac:dyDescent="0.2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 x14ac:dyDescent="0.2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 x14ac:dyDescent="0.2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 x14ac:dyDescent="0.2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 x14ac:dyDescent="0.2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 x14ac:dyDescent="0.2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 x14ac:dyDescent="0.2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 x14ac:dyDescent="0.2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 x14ac:dyDescent="0.2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 x14ac:dyDescent="0.2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 x14ac:dyDescent="0.2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 x14ac:dyDescent="0.2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 x14ac:dyDescent="0.2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 x14ac:dyDescent="0.2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 x14ac:dyDescent="0.2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 x14ac:dyDescent="0.2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 x14ac:dyDescent="0.2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 x14ac:dyDescent="0.2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 x14ac:dyDescent="0.2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 x14ac:dyDescent="0.2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 x14ac:dyDescent="0.2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 x14ac:dyDescent="0.2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 x14ac:dyDescent="0.2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 x14ac:dyDescent="0.2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 x14ac:dyDescent="0.2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 x14ac:dyDescent="0.2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 x14ac:dyDescent="0.2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 x14ac:dyDescent="0.2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 x14ac:dyDescent="0.2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 x14ac:dyDescent="0.2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 x14ac:dyDescent="0.2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 x14ac:dyDescent="0.2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 x14ac:dyDescent="0.2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 x14ac:dyDescent="0.2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 x14ac:dyDescent="0.2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 x14ac:dyDescent="0.2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 x14ac:dyDescent="0.2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 x14ac:dyDescent="0.2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 x14ac:dyDescent="0.2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 x14ac:dyDescent="0.2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 x14ac:dyDescent="0.2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 x14ac:dyDescent="0.2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 x14ac:dyDescent="0.2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 x14ac:dyDescent="0.2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 x14ac:dyDescent="0.2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 x14ac:dyDescent="0.2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 x14ac:dyDescent="0.2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 x14ac:dyDescent="0.2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 x14ac:dyDescent="0.2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 x14ac:dyDescent="0.2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 x14ac:dyDescent="0.2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 x14ac:dyDescent="0.2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 x14ac:dyDescent="0.2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 x14ac:dyDescent="0.2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 x14ac:dyDescent="0.2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 x14ac:dyDescent="0.2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 x14ac:dyDescent="0.2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 x14ac:dyDescent="0.2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 x14ac:dyDescent="0.2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 x14ac:dyDescent="0.2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 x14ac:dyDescent="0.2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 x14ac:dyDescent="0.2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 x14ac:dyDescent="0.2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 x14ac:dyDescent="0.2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 x14ac:dyDescent="0.2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 x14ac:dyDescent="0.2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 x14ac:dyDescent="0.2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 x14ac:dyDescent="0.2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 x14ac:dyDescent="0.2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 x14ac:dyDescent="0.2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 x14ac:dyDescent="0.2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 x14ac:dyDescent="0.2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 x14ac:dyDescent="0.2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 x14ac:dyDescent="0.2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 x14ac:dyDescent="0.2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 x14ac:dyDescent="0.2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 x14ac:dyDescent="0.2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 x14ac:dyDescent="0.2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 x14ac:dyDescent="0.2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 x14ac:dyDescent="0.2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 x14ac:dyDescent="0.2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 x14ac:dyDescent="0.2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 x14ac:dyDescent="0.2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 x14ac:dyDescent="0.2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 x14ac:dyDescent="0.2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 x14ac:dyDescent="0.2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 x14ac:dyDescent="0.2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 x14ac:dyDescent="0.2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 x14ac:dyDescent="0.2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 x14ac:dyDescent="0.2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 x14ac:dyDescent="0.2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 x14ac:dyDescent="0.2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 x14ac:dyDescent="0.2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 x14ac:dyDescent="0.2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 x14ac:dyDescent="0.2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 x14ac:dyDescent="0.2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 x14ac:dyDescent="0.2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 x14ac:dyDescent="0.2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 x14ac:dyDescent="0.2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 x14ac:dyDescent="0.2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 x14ac:dyDescent="0.2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 x14ac:dyDescent="0.2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 x14ac:dyDescent="0.2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 x14ac:dyDescent="0.2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 x14ac:dyDescent="0.2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 x14ac:dyDescent="0.2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 x14ac:dyDescent="0.2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 x14ac:dyDescent="0.2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 x14ac:dyDescent="0.2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 x14ac:dyDescent="0.2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 x14ac:dyDescent="0.2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 x14ac:dyDescent="0.2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 x14ac:dyDescent="0.2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 x14ac:dyDescent="0.2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 x14ac:dyDescent="0.2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 x14ac:dyDescent="0.2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 x14ac:dyDescent="0.2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 x14ac:dyDescent="0.2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 x14ac:dyDescent="0.2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 t="shared" ref="H173:H178" si="184"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 x14ac:dyDescent="0.2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 t="shared" si="184"/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 x14ac:dyDescent="0.2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 t="shared" si="184"/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 x14ac:dyDescent="0.2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5">IFERROR(C176/C164-1,".")</f>
        <v>5.607167240242461E-4</v>
      </c>
      <c r="F176" s="83">
        <v>347560</v>
      </c>
      <c r="G176" s="75">
        <f t="shared" ref="G176" si="186">IFERROR(F176/F175-1,".")</f>
        <v>-5.503504603020104E-2</v>
      </c>
      <c r="H176" s="76">
        <f t="shared" si="184"/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 x14ac:dyDescent="0.2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7">IFERROR(C177/C165-1,".")</f>
        <v>-6.1133998630490627E-2</v>
      </c>
      <c r="F177" s="83">
        <v>346896</v>
      </c>
      <c r="G177" s="75">
        <f t="shared" ref="G177:G178" si="188">IFERROR(F177/F176-1,".")</f>
        <v>-1.910461503049854E-3</v>
      </c>
      <c r="H177" s="76">
        <f t="shared" si="184"/>
        <v>4.9749437141404673E-2</v>
      </c>
    </row>
    <row r="178" spans="1:8" ht="12" customHeight="1" x14ac:dyDescent="0.2">
      <c r="A178" s="73">
        <v>43770</v>
      </c>
      <c r="B178" s="73">
        <v>43831</v>
      </c>
      <c r="C178" s="77">
        <v>265748</v>
      </c>
      <c r="D178" s="63">
        <f>IFERROR(C178/C177-1,".")</f>
        <v>5.9132521093136603E-2</v>
      </c>
      <c r="E178" s="81">
        <f>IFERROR(C178/C166-1,".")</f>
        <v>1.0790377842182286E-2</v>
      </c>
      <c r="F178" s="83">
        <v>322310</v>
      </c>
      <c r="G178" s="75">
        <f t="shared" si="188"/>
        <v>-7.0874267792076062E-2</v>
      </c>
      <c r="H178" s="76">
        <f t="shared" si="184"/>
        <v>-2.9148760971099419E-2</v>
      </c>
    </row>
    <row r="179" spans="1:8" ht="12" customHeight="1" x14ac:dyDescent="0.2">
      <c r="C179" s="77"/>
    </row>
    <row r="180" spans="1:8" ht="12" customHeight="1" x14ac:dyDescent="0.2">
      <c r="C180" s="77"/>
    </row>
    <row r="181" spans="1:8" ht="12" customHeight="1" x14ac:dyDescent="0.2">
      <c r="C181" s="77"/>
    </row>
    <row r="182" spans="1:8" ht="12" customHeight="1" x14ac:dyDescent="0.2">
      <c r="C182" s="77"/>
    </row>
    <row r="183" spans="1:8" ht="12" customHeight="1" x14ac:dyDescent="0.2">
      <c r="C183" s="77"/>
    </row>
    <row r="184" spans="1:8" ht="12" customHeight="1" x14ac:dyDescent="0.2">
      <c r="C184" s="77"/>
    </row>
    <row r="185" spans="1:8" ht="12" customHeight="1" x14ac:dyDescent="0.2">
      <c r="C185" s="77"/>
    </row>
    <row r="186" spans="1:8" ht="12" customHeight="1" x14ac:dyDescent="0.2">
      <c r="C186" s="77"/>
    </row>
    <row r="187" spans="1:8" ht="12" customHeight="1" x14ac:dyDescent="0.2">
      <c r="C187" s="77"/>
    </row>
    <row r="188" spans="1:8" ht="12" customHeight="1" x14ac:dyDescent="0.2">
      <c r="C188" s="77"/>
    </row>
    <row r="189" spans="1:8" ht="12" customHeight="1" x14ac:dyDescent="0.2">
      <c r="C189" s="77"/>
    </row>
    <row r="190" spans="1:8" ht="12" customHeight="1" x14ac:dyDescent="0.2">
      <c r="C190" s="77"/>
    </row>
    <row r="191" spans="1:8" ht="12" customHeight="1" x14ac:dyDescent="0.2">
      <c r="C191" s="77"/>
    </row>
    <row r="192" spans="1:8" ht="12" customHeight="1" x14ac:dyDescent="0.2">
      <c r="C192" s="77"/>
    </row>
    <row r="193" spans="3:3" ht="12" customHeight="1" x14ac:dyDescent="0.2">
      <c r="C193" s="77"/>
    </row>
    <row r="194" spans="3:3" ht="12" customHeight="1" x14ac:dyDescent="0.2">
      <c r="C194" s="77"/>
    </row>
    <row r="195" spans="3:3" ht="12" customHeight="1" x14ac:dyDescent="0.2">
      <c r="C195" s="77"/>
    </row>
    <row r="196" spans="3:3" ht="12" customHeight="1" x14ac:dyDescent="0.2">
      <c r="C196" s="77"/>
    </row>
    <row r="197" spans="3:3" ht="12" customHeight="1" x14ac:dyDescent="0.2">
      <c r="C197" s="77"/>
    </row>
    <row r="198" spans="3:3" ht="12" customHeight="1" x14ac:dyDescent="0.2">
      <c r="C198" s="77"/>
    </row>
    <row r="199" spans="3:3" ht="12" customHeight="1" x14ac:dyDescent="0.2">
      <c r="C199" s="77"/>
    </row>
    <row r="200" spans="3:3" ht="12" customHeight="1" x14ac:dyDescent="0.2">
      <c r="C200" s="77"/>
    </row>
    <row r="201" spans="3:3" ht="12" customHeight="1" x14ac:dyDescent="0.2">
      <c r="C201" s="77"/>
    </row>
    <row r="202" spans="3:3" ht="12" customHeight="1" x14ac:dyDescent="0.2">
      <c r="C202" s="77"/>
    </row>
    <row r="203" spans="3:3" ht="12" customHeight="1" x14ac:dyDescent="0.2">
      <c r="C203" s="77"/>
    </row>
    <row r="204" spans="3:3" ht="12" customHeight="1" x14ac:dyDescent="0.2">
      <c r="C204" s="77"/>
    </row>
    <row r="205" spans="3:3" ht="12" customHeight="1" x14ac:dyDescent="0.2">
      <c r="C205" s="77"/>
    </row>
    <row r="206" spans="3:3" ht="12" customHeight="1" x14ac:dyDescent="0.2">
      <c r="C206" s="77"/>
    </row>
    <row r="207" spans="3:3" ht="12" customHeight="1" x14ac:dyDescent="0.2">
      <c r="C207" s="77"/>
    </row>
    <row r="208" spans="3:3" ht="12" customHeight="1" x14ac:dyDescent="0.2">
      <c r="C208" s="77"/>
    </row>
    <row r="209" spans="3:3" ht="12" customHeight="1" x14ac:dyDescent="0.2">
      <c r="C209" s="77"/>
    </row>
    <row r="210" spans="3:3" ht="12" customHeight="1" x14ac:dyDescent="0.2">
      <c r="C210" s="77"/>
    </row>
    <row r="211" spans="3:3" ht="12" customHeight="1" x14ac:dyDescent="0.2">
      <c r="C211" s="77"/>
    </row>
    <row r="212" spans="3:3" ht="12" customHeight="1" x14ac:dyDescent="0.2">
      <c r="C212" s="77"/>
    </row>
    <row r="213" spans="3:3" ht="12" customHeight="1" x14ac:dyDescent="0.2">
      <c r="C213" s="77"/>
    </row>
    <row r="214" spans="3:3" ht="12" customHeight="1" x14ac:dyDescent="0.2">
      <c r="C214" s="77"/>
    </row>
    <row r="215" spans="3:3" ht="12" customHeight="1" x14ac:dyDescent="0.2">
      <c r="C215" s="77"/>
    </row>
    <row r="216" spans="3:3" ht="12" customHeight="1" x14ac:dyDescent="0.2">
      <c r="C216" s="77"/>
    </row>
    <row r="217" spans="3:3" ht="12" customHeight="1" x14ac:dyDescent="0.2">
      <c r="C217" s="77"/>
    </row>
    <row r="218" spans="3:3" ht="12" customHeight="1" x14ac:dyDescent="0.2">
      <c r="C218" s="77"/>
    </row>
    <row r="219" spans="3:3" ht="12" customHeight="1" x14ac:dyDescent="0.2">
      <c r="C219" s="77"/>
    </row>
    <row r="220" spans="3:3" ht="12" customHeight="1" x14ac:dyDescent="0.2">
      <c r="C220" s="77"/>
    </row>
    <row r="221" spans="3:3" ht="12" customHeight="1" x14ac:dyDescent="0.2">
      <c r="C221" s="77"/>
    </row>
    <row r="222" spans="3:3" ht="12" customHeight="1" x14ac:dyDescent="0.2">
      <c r="C222" s="77"/>
    </row>
    <row r="223" spans="3:3" ht="12" customHeight="1" x14ac:dyDescent="0.2">
      <c r="C223" s="77"/>
    </row>
    <row r="224" spans="3:3" ht="12" customHeight="1" x14ac:dyDescent="0.2">
      <c r="C224" s="77"/>
    </row>
    <row r="225" spans="3:3" ht="12" customHeight="1" x14ac:dyDescent="0.2">
      <c r="C225" s="77"/>
    </row>
    <row r="226" spans="3:3" ht="12" customHeight="1" x14ac:dyDescent="0.2">
      <c r="C226" s="77"/>
    </row>
    <row r="227" spans="3:3" ht="12" customHeight="1" x14ac:dyDescent="0.2">
      <c r="C227" s="77"/>
    </row>
    <row r="228" spans="3:3" ht="12" customHeight="1" x14ac:dyDescent="0.2">
      <c r="C228" s="77"/>
    </row>
    <row r="229" spans="3:3" ht="12" customHeight="1" x14ac:dyDescent="0.2">
      <c r="C229" s="77"/>
    </row>
    <row r="230" spans="3:3" ht="12" customHeight="1" x14ac:dyDescent="0.2">
      <c r="C230" s="77"/>
    </row>
    <row r="231" spans="3:3" ht="12" customHeight="1" x14ac:dyDescent="0.2">
      <c r="C231" s="77"/>
    </row>
    <row r="232" spans="3:3" ht="12" customHeight="1" x14ac:dyDescent="0.2">
      <c r="C232" s="77"/>
    </row>
    <row r="233" spans="3:3" ht="12" customHeight="1" x14ac:dyDescent="0.2">
      <c r="C233" s="77"/>
    </row>
    <row r="234" spans="3:3" ht="12" customHeight="1" x14ac:dyDescent="0.2">
      <c r="C234" s="77"/>
    </row>
    <row r="235" spans="3:3" ht="12" customHeight="1" x14ac:dyDescent="0.2">
      <c r="C235" s="77"/>
    </row>
    <row r="236" spans="3:3" ht="12" customHeight="1" x14ac:dyDescent="0.2">
      <c r="C236" s="77"/>
    </row>
    <row r="237" spans="3:3" ht="12" customHeight="1" x14ac:dyDescent="0.2">
      <c r="C237" s="77"/>
    </row>
    <row r="238" spans="3:3" ht="12" customHeight="1" x14ac:dyDescent="0.2">
      <c r="C238" s="77"/>
    </row>
    <row r="239" spans="3:3" ht="12" customHeight="1" x14ac:dyDescent="0.2">
      <c r="C239" s="77"/>
    </row>
    <row r="240" spans="3:3" ht="12" customHeight="1" x14ac:dyDescent="0.2">
      <c r="C240" s="77"/>
    </row>
    <row r="241" spans="3:3" ht="12" customHeight="1" x14ac:dyDescent="0.2">
      <c r="C241" s="77"/>
    </row>
    <row r="242" spans="3:3" ht="12" customHeight="1" x14ac:dyDescent="0.2">
      <c r="C242" s="77"/>
    </row>
    <row r="243" spans="3:3" ht="12" customHeight="1" x14ac:dyDescent="0.2">
      <c r="C243" s="77"/>
    </row>
    <row r="244" spans="3:3" ht="12" customHeight="1" x14ac:dyDescent="0.2">
      <c r="C244" s="77"/>
    </row>
    <row r="245" spans="3:3" ht="12" customHeight="1" x14ac:dyDescent="0.2">
      <c r="C245" s="77"/>
    </row>
    <row r="246" spans="3:3" ht="12" customHeight="1" x14ac:dyDescent="0.2">
      <c r="C246" s="77"/>
    </row>
    <row r="247" spans="3:3" ht="12" customHeight="1" x14ac:dyDescent="0.2">
      <c r="C247" s="77"/>
    </row>
    <row r="248" spans="3:3" ht="12" customHeight="1" x14ac:dyDescent="0.2">
      <c r="C248" s="77"/>
    </row>
    <row r="249" spans="3:3" ht="12" customHeight="1" x14ac:dyDescent="0.2">
      <c r="C249" s="77"/>
    </row>
    <row r="250" spans="3:3" ht="12" customHeight="1" x14ac:dyDescent="0.2">
      <c r="C250" s="77"/>
    </row>
    <row r="251" spans="3:3" ht="12" customHeight="1" x14ac:dyDescent="0.2">
      <c r="C251" s="77"/>
    </row>
    <row r="252" spans="3:3" ht="12" customHeight="1" x14ac:dyDescent="0.2">
      <c r="C252" s="77"/>
    </row>
    <row r="253" spans="3:3" ht="12" customHeight="1" x14ac:dyDescent="0.2">
      <c r="C253" s="77"/>
    </row>
    <row r="254" spans="3:3" ht="12" customHeight="1" x14ac:dyDescent="0.2">
      <c r="C254" s="77"/>
    </row>
    <row r="255" spans="3:3" ht="12" customHeight="1" x14ac:dyDescent="0.2">
      <c r="C255" s="77"/>
    </row>
    <row r="256" spans="3:3" ht="12" customHeight="1" x14ac:dyDescent="0.2">
      <c r="C256" s="77"/>
    </row>
    <row r="257" spans="3:3" ht="12" customHeight="1" x14ac:dyDescent="0.2">
      <c r="C257" s="77"/>
    </row>
    <row r="258" spans="3:3" ht="12" customHeight="1" x14ac:dyDescent="0.2">
      <c r="C258" s="77"/>
    </row>
    <row r="259" spans="3:3" ht="12" customHeight="1" x14ac:dyDescent="0.2">
      <c r="C259" s="77"/>
    </row>
    <row r="260" spans="3:3" ht="12" customHeight="1" x14ac:dyDescent="0.2">
      <c r="C260" s="77"/>
    </row>
    <row r="261" spans="3:3" ht="12" customHeight="1" x14ac:dyDescent="0.2">
      <c r="C261" s="77"/>
    </row>
    <row r="262" spans="3:3" ht="12" customHeight="1" x14ac:dyDescent="0.2">
      <c r="C262" s="77"/>
    </row>
    <row r="263" spans="3:3" ht="12" customHeight="1" x14ac:dyDescent="0.2">
      <c r="C263" s="77"/>
    </row>
    <row r="264" spans="3:3" ht="12" customHeight="1" x14ac:dyDescent="0.2">
      <c r="C264" s="77"/>
    </row>
    <row r="265" spans="3:3" ht="12" customHeight="1" x14ac:dyDescent="0.2">
      <c r="C265" s="77"/>
    </row>
    <row r="266" spans="3:3" ht="12" customHeight="1" x14ac:dyDescent="0.2">
      <c r="C266" s="77"/>
    </row>
    <row r="267" spans="3:3" ht="12" customHeight="1" x14ac:dyDescent="0.2">
      <c r="C267" s="77"/>
    </row>
    <row r="268" spans="3:3" ht="12" customHeight="1" x14ac:dyDescent="0.2">
      <c r="C268" s="77"/>
    </row>
    <row r="269" spans="3:3" ht="12" customHeight="1" x14ac:dyDescent="0.2">
      <c r="C269" s="77"/>
    </row>
    <row r="270" spans="3:3" ht="12" customHeight="1" x14ac:dyDescent="0.2">
      <c r="C270" s="77"/>
    </row>
    <row r="271" spans="3:3" ht="12" customHeight="1" x14ac:dyDescent="0.2">
      <c r="C271" s="77"/>
    </row>
    <row r="272" spans="3:3" ht="12" customHeight="1" x14ac:dyDescent="0.2">
      <c r="C272" s="77"/>
    </row>
    <row r="273" spans="3:3" ht="12" customHeight="1" x14ac:dyDescent="0.2">
      <c r="C273" s="77"/>
    </row>
    <row r="274" spans="3:3" ht="12" customHeight="1" x14ac:dyDescent="0.2">
      <c r="C274" s="77"/>
    </row>
    <row r="275" spans="3:3" ht="12" customHeight="1" x14ac:dyDescent="0.2">
      <c r="C275" s="77"/>
    </row>
    <row r="276" spans="3:3" ht="12" customHeight="1" x14ac:dyDescent="0.2">
      <c r="C276" s="77"/>
    </row>
    <row r="277" spans="3:3" ht="12" customHeight="1" x14ac:dyDescent="0.2">
      <c r="C277" s="77"/>
    </row>
    <row r="278" spans="3:3" ht="12" customHeight="1" x14ac:dyDescent="0.2">
      <c r="C278" s="77"/>
    </row>
    <row r="279" spans="3:3" ht="12" customHeight="1" x14ac:dyDescent="0.2">
      <c r="C279" s="77"/>
    </row>
    <row r="280" spans="3:3" ht="12" customHeight="1" x14ac:dyDescent="0.2">
      <c r="C280" s="77"/>
    </row>
    <row r="281" spans="3:3" ht="12" customHeight="1" x14ac:dyDescent="0.2">
      <c r="C281" s="77"/>
    </row>
    <row r="282" spans="3:3" ht="12" customHeight="1" x14ac:dyDescent="0.2">
      <c r="C282" s="77"/>
    </row>
    <row r="283" spans="3:3" ht="12" customHeight="1" x14ac:dyDescent="0.2">
      <c r="C283" s="77"/>
    </row>
    <row r="284" spans="3:3" ht="12" customHeight="1" x14ac:dyDescent="0.2">
      <c r="C284" s="77"/>
    </row>
    <row r="285" spans="3:3" ht="12" customHeight="1" x14ac:dyDescent="0.2">
      <c r="C285" s="77"/>
    </row>
    <row r="286" spans="3:3" ht="12" customHeight="1" x14ac:dyDescent="0.2">
      <c r="C286" s="77"/>
    </row>
    <row r="287" spans="3:3" ht="12" customHeight="1" x14ac:dyDescent="0.2">
      <c r="C287" s="77"/>
    </row>
    <row r="288" spans="3:3" ht="12" customHeight="1" x14ac:dyDescent="0.2">
      <c r="C288" s="77"/>
    </row>
    <row r="289" spans="3:3" ht="12" customHeight="1" x14ac:dyDescent="0.2">
      <c r="C289" s="77"/>
    </row>
    <row r="290" spans="3:3" ht="12" customHeight="1" x14ac:dyDescent="0.2">
      <c r="C290" s="77"/>
    </row>
    <row r="291" spans="3:3" ht="12" customHeight="1" x14ac:dyDescent="0.2">
      <c r="C291" s="77"/>
    </row>
    <row r="292" spans="3:3" ht="12" customHeight="1" x14ac:dyDescent="0.2">
      <c r="C292" s="77"/>
    </row>
    <row r="293" spans="3:3" ht="12" customHeight="1" x14ac:dyDescent="0.2">
      <c r="C293" s="77"/>
    </row>
    <row r="294" spans="3:3" ht="12" customHeight="1" x14ac:dyDescent="0.2">
      <c r="C294" s="77"/>
    </row>
    <row r="295" spans="3:3" ht="12" customHeight="1" x14ac:dyDescent="0.2">
      <c r="C295" s="77"/>
    </row>
    <row r="296" spans="3:3" ht="12" customHeight="1" x14ac:dyDescent="0.2">
      <c r="C296" s="77"/>
    </row>
    <row r="297" spans="3:3" ht="12" customHeight="1" x14ac:dyDescent="0.2">
      <c r="C297" s="77"/>
    </row>
    <row r="298" spans="3:3" ht="12" customHeight="1" x14ac:dyDescent="0.2">
      <c r="C298" s="77"/>
    </row>
    <row r="299" spans="3:3" ht="12" customHeight="1" x14ac:dyDescent="0.2">
      <c r="C299" s="77"/>
    </row>
    <row r="300" spans="3:3" ht="12" customHeight="1" x14ac:dyDescent="0.2">
      <c r="C300" s="77"/>
    </row>
    <row r="301" spans="3:3" ht="12" customHeight="1" x14ac:dyDescent="0.2">
      <c r="C301" s="77"/>
    </row>
    <row r="302" spans="3:3" ht="12" customHeight="1" x14ac:dyDescent="0.2">
      <c r="C302" s="77"/>
    </row>
    <row r="303" spans="3:3" ht="12" customHeight="1" x14ac:dyDescent="0.2">
      <c r="C303" s="77"/>
    </row>
    <row r="304" spans="3:3" ht="12" customHeight="1" x14ac:dyDescent="0.2">
      <c r="C304" s="77"/>
    </row>
    <row r="305" spans="3:3" ht="12" customHeight="1" x14ac:dyDescent="0.2">
      <c r="C305" s="77"/>
    </row>
    <row r="306" spans="3:3" ht="12" customHeight="1" x14ac:dyDescent="0.2">
      <c r="C306" s="77"/>
    </row>
    <row r="307" spans="3:3" ht="12" customHeight="1" x14ac:dyDescent="0.2">
      <c r="C307" s="77"/>
    </row>
    <row r="308" spans="3:3" ht="12" customHeight="1" x14ac:dyDescent="0.2">
      <c r="C308" s="77"/>
    </row>
    <row r="309" spans="3:3" ht="12" customHeight="1" x14ac:dyDescent="0.2">
      <c r="C309" s="77"/>
    </row>
    <row r="310" spans="3:3" ht="12" customHeight="1" x14ac:dyDescent="0.2">
      <c r="C310" s="77"/>
    </row>
    <row r="311" spans="3:3" ht="12" customHeight="1" x14ac:dyDescent="0.2">
      <c r="C311" s="77"/>
    </row>
    <row r="312" spans="3:3" ht="12" customHeight="1" x14ac:dyDescent="0.2">
      <c r="C312" s="77"/>
    </row>
    <row r="313" spans="3:3" ht="12" customHeight="1" x14ac:dyDescent="0.2">
      <c r="C313" s="77"/>
    </row>
    <row r="314" spans="3:3" ht="12" customHeight="1" x14ac:dyDescent="0.2">
      <c r="C314" s="77"/>
    </row>
    <row r="315" spans="3:3" ht="12" customHeight="1" x14ac:dyDescent="0.2">
      <c r="C315" s="77"/>
    </row>
    <row r="316" spans="3:3" ht="12" customHeight="1" x14ac:dyDescent="0.2">
      <c r="C316" s="77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78"/>
  <sheetViews>
    <sheetView workbookViewId="0">
      <pane ySplit="11" topLeftCell="A156" activePane="bottomLeft" state="frozen"/>
      <selection pane="bottomLeft" activeCell="M178" sqref="M178"/>
    </sheetView>
  </sheetViews>
  <sheetFormatPr defaultRowHeight="12" x14ac:dyDescent="0.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 x14ac:dyDescent="0.2"/>
    <row r="2" spans="1:14" x14ac:dyDescent="0.2">
      <c r="A2" s="38" t="s">
        <v>8</v>
      </c>
      <c r="B2" s="38"/>
    </row>
    <row r="3" spans="1:14" x14ac:dyDescent="0.2">
      <c r="A3" s="34" t="s">
        <v>34</v>
      </c>
    </row>
    <row r="4" spans="1:14" x14ac:dyDescent="0.2">
      <c r="A4" s="38" t="s">
        <v>10</v>
      </c>
      <c r="B4" s="38"/>
    </row>
    <row r="6" spans="1:14" x14ac:dyDescent="0.2">
      <c r="A6" s="38" t="s">
        <v>11</v>
      </c>
    </row>
    <row r="7" spans="1:14" x14ac:dyDescent="0.2">
      <c r="A7" s="38" t="s">
        <v>12</v>
      </c>
    </row>
    <row r="8" spans="1:14" x14ac:dyDescent="0.2">
      <c r="A8" s="38"/>
    </row>
    <row r="9" spans="1:14" x14ac:dyDescent="0.2">
      <c r="A9" s="39" t="s">
        <v>21</v>
      </c>
    </row>
    <row r="10" spans="1:14" ht="15" x14ac:dyDescent="0.2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 x14ac:dyDescent="0.2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 x14ac:dyDescent="0.2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 x14ac:dyDescent="0.2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 x14ac:dyDescent="0.2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 x14ac:dyDescent="0.2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 x14ac:dyDescent="0.2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 x14ac:dyDescent="0.2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 x14ac:dyDescent="0.2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 x14ac:dyDescent="0.2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 x14ac:dyDescent="0.2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 x14ac:dyDescent="0.2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 x14ac:dyDescent="0.2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 x14ac:dyDescent="0.2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 x14ac:dyDescent="0.2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 x14ac:dyDescent="0.2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 x14ac:dyDescent="0.2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 x14ac:dyDescent="0.2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 x14ac:dyDescent="0.2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 x14ac:dyDescent="0.2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 x14ac:dyDescent="0.2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 x14ac:dyDescent="0.2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 x14ac:dyDescent="0.2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 x14ac:dyDescent="0.2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 x14ac:dyDescent="0.2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 x14ac:dyDescent="0.2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 x14ac:dyDescent="0.2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 x14ac:dyDescent="0.2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 x14ac:dyDescent="0.2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 x14ac:dyDescent="0.2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 x14ac:dyDescent="0.2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 x14ac:dyDescent="0.2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 x14ac:dyDescent="0.2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 x14ac:dyDescent="0.2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 x14ac:dyDescent="0.2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 x14ac:dyDescent="0.2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 x14ac:dyDescent="0.2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 x14ac:dyDescent="0.2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 x14ac:dyDescent="0.2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 x14ac:dyDescent="0.2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 x14ac:dyDescent="0.2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 x14ac:dyDescent="0.2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 x14ac:dyDescent="0.2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 x14ac:dyDescent="0.2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 x14ac:dyDescent="0.2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 x14ac:dyDescent="0.2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 x14ac:dyDescent="0.2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 x14ac:dyDescent="0.2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 x14ac:dyDescent="0.2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 x14ac:dyDescent="0.2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 x14ac:dyDescent="0.2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 x14ac:dyDescent="0.2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 x14ac:dyDescent="0.2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 x14ac:dyDescent="0.2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 x14ac:dyDescent="0.2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 x14ac:dyDescent="0.2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 x14ac:dyDescent="0.2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 x14ac:dyDescent="0.2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 x14ac:dyDescent="0.2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 x14ac:dyDescent="0.2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 x14ac:dyDescent="0.2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 x14ac:dyDescent="0.2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 x14ac:dyDescent="0.2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 x14ac:dyDescent="0.2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 x14ac:dyDescent="0.2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 x14ac:dyDescent="0.2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 x14ac:dyDescent="0.2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 x14ac:dyDescent="0.2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 x14ac:dyDescent="0.2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 x14ac:dyDescent="0.2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 x14ac:dyDescent="0.2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 x14ac:dyDescent="0.2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 x14ac:dyDescent="0.2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 x14ac:dyDescent="0.2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 x14ac:dyDescent="0.2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 x14ac:dyDescent="0.2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 x14ac:dyDescent="0.2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 x14ac:dyDescent="0.2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 x14ac:dyDescent="0.2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 x14ac:dyDescent="0.2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 x14ac:dyDescent="0.2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 x14ac:dyDescent="0.2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 x14ac:dyDescent="0.2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 x14ac:dyDescent="0.2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 x14ac:dyDescent="0.2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 x14ac:dyDescent="0.2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 x14ac:dyDescent="0.2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 x14ac:dyDescent="0.2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 x14ac:dyDescent="0.2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 x14ac:dyDescent="0.2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 x14ac:dyDescent="0.2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 x14ac:dyDescent="0.2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 x14ac:dyDescent="0.2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 x14ac:dyDescent="0.2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 x14ac:dyDescent="0.2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 x14ac:dyDescent="0.2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 x14ac:dyDescent="0.2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 x14ac:dyDescent="0.2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 x14ac:dyDescent="0.2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 x14ac:dyDescent="0.2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 x14ac:dyDescent="0.2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 x14ac:dyDescent="0.2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 x14ac:dyDescent="0.2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 x14ac:dyDescent="0.2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 x14ac:dyDescent="0.2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 x14ac:dyDescent="0.2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 x14ac:dyDescent="0.2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 x14ac:dyDescent="0.2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 x14ac:dyDescent="0.2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 x14ac:dyDescent="0.2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 x14ac:dyDescent="0.2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 x14ac:dyDescent="0.2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 x14ac:dyDescent="0.2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 x14ac:dyDescent="0.2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 x14ac:dyDescent="0.2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 x14ac:dyDescent="0.2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 x14ac:dyDescent="0.2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 x14ac:dyDescent="0.2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 x14ac:dyDescent="0.2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 x14ac:dyDescent="0.2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 x14ac:dyDescent="0.2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 x14ac:dyDescent="0.2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 x14ac:dyDescent="0.2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 x14ac:dyDescent="0.2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 x14ac:dyDescent="0.2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 x14ac:dyDescent="0.2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 x14ac:dyDescent="0.2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 x14ac:dyDescent="0.2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 x14ac:dyDescent="0.2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 x14ac:dyDescent="0.2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 x14ac:dyDescent="0.2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 x14ac:dyDescent="0.2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 x14ac:dyDescent="0.2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 x14ac:dyDescent="0.2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 x14ac:dyDescent="0.2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 x14ac:dyDescent="0.2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 x14ac:dyDescent="0.2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 x14ac:dyDescent="0.2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 x14ac:dyDescent="0.2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 x14ac:dyDescent="0.2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 x14ac:dyDescent="0.2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 x14ac:dyDescent="0.2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 x14ac:dyDescent="0.2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 x14ac:dyDescent="0.2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 x14ac:dyDescent="0.2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 x14ac:dyDescent="0.2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 x14ac:dyDescent="0.2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 x14ac:dyDescent="0.2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 x14ac:dyDescent="0.2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 x14ac:dyDescent="0.2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 x14ac:dyDescent="0.2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 x14ac:dyDescent="0.2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 x14ac:dyDescent="0.2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 x14ac:dyDescent="0.2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 x14ac:dyDescent="0.2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 x14ac:dyDescent="0.2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 x14ac:dyDescent="0.2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 x14ac:dyDescent="0.2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 x14ac:dyDescent="0.2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 x14ac:dyDescent="0.2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 x14ac:dyDescent="0.2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 x14ac:dyDescent="0.2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 x14ac:dyDescent="0.2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 x14ac:dyDescent="0.2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 t="shared" ref="E173:E178" si="143">IFERROR(C173/C161-1,".")</f>
        <v>1.0102123905815219E-2</v>
      </c>
      <c r="F173" s="56">
        <v>218506</v>
      </c>
      <c r="G173" s="50">
        <f t="shared" si="140"/>
        <v>1.058658662362344E-2</v>
      </c>
      <c r="H173" s="51">
        <f t="shared" ref="H173:H178" si="144">IFERROR(F173/F161-1,".")</f>
        <v>8.9604412153368118E-2</v>
      </c>
      <c r="I173" s="78">
        <v>189310</v>
      </c>
      <c r="J173" s="47">
        <f t="shared" si="141"/>
        <v>0.11796143738742737</v>
      </c>
      <c r="K173" s="48">
        <f t="shared" ref="K173:K178" si="145"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 x14ac:dyDescent="0.2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 t="shared" si="143"/>
        <v>-1.7710637914021499E-2</v>
      </c>
      <c r="F174" s="56">
        <v>220554.15625</v>
      </c>
      <c r="G174" s="50">
        <f t="shared" si="140"/>
        <v>9.3734554199884634E-3</v>
      </c>
      <c r="H174" s="51">
        <f t="shared" si="144"/>
        <v>0.1056177469483921</v>
      </c>
      <c r="I174" s="78">
        <v>202620.33333333334</v>
      </c>
      <c r="J174" s="47">
        <f t="shared" si="141"/>
        <v>7.0309721268466241E-2</v>
      </c>
      <c r="K174" s="48">
        <f t="shared" si="145"/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 x14ac:dyDescent="0.2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 t="shared" si="143"/>
        <v>6.5335461230088043E-2</v>
      </c>
      <c r="F175" s="56">
        <v>217222</v>
      </c>
      <c r="G175" s="50">
        <f t="shared" si="140"/>
        <v>-1.5108109076951481E-2</v>
      </c>
      <c r="H175" s="51">
        <f t="shared" si="144"/>
        <v>4.5714065644165913E-2</v>
      </c>
      <c r="I175" s="78">
        <v>202538</v>
      </c>
      <c r="J175" s="47">
        <f t="shared" si="141"/>
        <v>-4.0634289747165653E-4</v>
      </c>
      <c r="K175" s="48">
        <f t="shared" si="145"/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 x14ac:dyDescent="0.2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 t="shared" si="143"/>
        <v>6.7644443158850542E-2</v>
      </c>
      <c r="F176" s="56">
        <v>204620</v>
      </c>
      <c r="G176" s="50">
        <f t="shared" si="140"/>
        <v>-5.8014381600390408E-2</v>
      </c>
      <c r="H176" s="51">
        <f t="shared" si="144"/>
        <v>9.528305275202209E-3</v>
      </c>
      <c r="I176" s="78">
        <v>208131</v>
      </c>
      <c r="J176" s="47">
        <f t="shared" si="141"/>
        <v>2.7614571092831941E-2</v>
      </c>
      <c r="K176" s="48">
        <f t="shared" si="145"/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6">IFERROR(L176/L164-1,".")</f>
        <v>-0.10845553038433975</v>
      </c>
    </row>
    <row r="177" spans="1:14" x14ac:dyDescent="0.2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 t="shared" si="143"/>
        <v>0.10084962383555451</v>
      </c>
      <c r="F177" s="56">
        <v>207130</v>
      </c>
      <c r="G177" s="50">
        <f t="shared" si="140"/>
        <v>1.2266640602091705E-2</v>
      </c>
      <c r="H177" s="51">
        <f t="shared" si="144"/>
        <v>1.5751429496170033E-2</v>
      </c>
      <c r="I177" s="78">
        <v>200023</v>
      </c>
      <c r="J177" s="47">
        <f t="shared" si="141"/>
        <v>-3.8956234294747039E-2</v>
      </c>
      <c r="K177" s="48">
        <f t="shared" si="145"/>
        <v>7.1222767292902889E-2</v>
      </c>
      <c r="L177" s="56">
        <v>158064</v>
      </c>
      <c r="M177" s="50">
        <f t="shared" si="142"/>
        <v>3.1803227322575678E-2</v>
      </c>
      <c r="N177" s="51">
        <f t="shared" ref="N177:N178" si="147">IFERROR(L177/L165-1,".")</f>
        <v>-9.9883829525523327E-2</v>
      </c>
    </row>
    <row r="178" spans="1:14" x14ac:dyDescent="0.2">
      <c r="A178" s="46">
        <v>43770</v>
      </c>
      <c r="B178" s="57">
        <v>43831</v>
      </c>
      <c r="C178" s="78">
        <v>249058</v>
      </c>
      <c r="D178" s="47">
        <f t="shared" ref="D178" si="148">IFERROR(C178/C177-1,".")</f>
        <v>-3.455413765835047E-2</v>
      </c>
      <c r="E178" s="48">
        <f t="shared" si="143"/>
        <v>5.9336641351865005E-2</v>
      </c>
      <c r="F178" s="56">
        <v>208844</v>
      </c>
      <c r="G178" s="50">
        <f t="shared" ref="G178" si="149">IFERROR(F178/F177-1,".")</f>
        <v>8.2749963790855752E-3</v>
      </c>
      <c r="H178" s="51">
        <f t="shared" si="144"/>
        <v>6.3643079918076051E-2</v>
      </c>
      <c r="I178" s="78">
        <v>216668</v>
      </c>
      <c r="J178" s="47">
        <f t="shared" ref="J178" si="150">IFERROR(I178/I177-1,".")</f>
        <v>8.3215430225524134E-2</v>
      </c>
      <c r="K178" s="48">
        <f t="shared" si="145"/>
        <v>8.584918028580435E-2</v>
      </c>
      <c r="L178" s="56">
        <v>162876</v>
      </c>
      <c r="M178" s="50">
        <f t="shared" ref="M178" si="151">IFERROR(L178/L177-1,".")</f>
        <v>3.0443364713027554E-2</v>
      </c>
      <c r="N178" s="51">
        <f t="shared" si="147"/>
        <v>-4.8017998793277061E-2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1" activePane="bottomLeft" state="frozen"/>
      <selection pane="bottomLeft" activeCell="AC139" sqref="AC139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x14ac:dyDescent="0.2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x14ac:dyDescent="0.2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 x14ac:dyDescent="0.25">
      <c r="A7" s="65"/>
      <c r="B7" s="65"/>
      <c r="C7" s="108" t="s">
        <v>13</v>
      </c>
      <c r="D7" s="94"/>
      <c r="E7" s="109"/>
      <c r="F7" s="96" t="s">
        <v>14</v>
      </c>
      <c r="G7" s="97"/>
      <c r="H7" s="98"/>
      <c r="I7" s="94" t="s">
        <v>15</v>
      </c>
      <c r="J7" s="94"/>
      <c r="K7" s="109"/>
      <c r="L7" s="96" t="s">
        <v>15</v>
      </c>
      <c r="M7" s="97"/>
      <c r="N7" s="98"/>
      <c r="O7" s="94" t="s">
        <v>16</v>
      </c>
      <c r="P7" s="94"/>
      <c r="Q7" s="109"/>
      <c r="R7" s="97" t="s">
        <v>17</v>
      </c>
      <c r="S7" s="97"/>
      <c r="T7" s="97"/>
      <c r="U7" s="108" t="s">
        <v>18</v>
      </c>
      <c r="V7" s="94"/>
      <c r="W7" s="109"/>
      <c r="X7" s="96" t="s">
        <v>19</v>
      </c>
      <c r="Y7" s="97"/>
      <c r="Z7" s="98"/>
    </row>
    <row r="8" spans="1:26" x14ac:dyDescent="0.2">
      <c r="A8" s="65"/>
      <c r="B8" s="65"/>
      <c r="C8" s="110" t="s">
        <v>22</v>
      </c>
      <c r="D8" s="95"/>
      <c r="E8" s="111"/>
      <c r="F8" s="99" t="s">
        <v>22</v>
      </c>
      <c r="G8" s="100"/>
      <c r="H8" s="101"/>
      <c r="I8" s="95" t="s">
        <v>23</v>
      </c>
      <c r="J8" s="95"/>
      <c r="K8" s="111"/>
      <c r="L8" s="99" t="s">
        <v>24</v>
      </c>
      <c r="M8" s="100"/>
      <c r="N8" s="101"/>
      <c r="O8" s="95" t="s">
        <v>25</v>
      </c>
      <c r="P8" s="95"/>
      <c r="Q8" s="111"/>
      <c r="R8" s="100" t="s">
        <v>26</v>
      </c>
      <c r="S8" s="100"/>
      <c r="T8" s="100"/>
      <c r="U8" s="110" t="s">
        <v>26</v>
      </c>
      <c r="V8" s="95"/>
      <c r="W8" s="111"/>
      <c r="X8" s="99" t="s">
        <v>25</v>
      </c>
      <c r="Y8" s="100"/>
      <c r="Z8" s="101"/>
    </row>
    <row r="9" spans="1:26" ht="24" x14ac:dyDescent="0.2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 x14ac:dyDescent="0.2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 x14ac:dyDescent="0.2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 x14ac:dyDescent="0.2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 x14ac:dyDescent="0.2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 x14ac:dyDescent="0.2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 x14ac:dyDescent="0.2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 x14ac:dyDescent="0.2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 x14ac:dyDescent="0.2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 x14ac:dyDescent="0.2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 x14ac:dyDescent="0.2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 x14ac:dyDescent="0.2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 x14ac:dyDescent="0.2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 x14ac:dyDescent="0.2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 t="shared" si="8"/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 x14ac:dyDescent="0.2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 t="shared" si="8"/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 x14ac:dyDescent="0.2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 x14ac:dyDescent="0.2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 x14ac:dyDescent="0.2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 x14ac:dyDescent="0.2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 x14ac:dyDescent="0.2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 x14ac:dyDescent="0.2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 x14ac:dyDescent="0.2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 x14ac:dyDescent="0.2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 x14ac:dyDescent="0.2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 x14ac:dyDescent="0.2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 x14ac:dyDescent="0.2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 x14ac:dyDescent="0.2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 x14ac:dyDescent="0.2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 x14ac:dyDescent="0.2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 x14ac:dyDescent="0.2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 x14ac:dyDescent="0.2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 x14ac:dyDescent="0.2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 x14ac:dyDescent="0.2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 x14ac:dyDescent="0.2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 x14ac:dyDescent="0.2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 x14ac:dyDescent="0.2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 x14ac:dyDescent="0.2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 x14ac:dyDescent="0.2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 x14ac:dyDescent="0.2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 x14ac:dyDescent="0.2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 x14ac:dyDescent="0.2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 x14ac:dyDescent="0.2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 x14ac:dyDescent="0.2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 x14ac:dyDescent="0.2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 x14ac:dyDescent="0.2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 x14ac:dyDescent="0.2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 x14ac:dyDescent="0.2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 x14ac:dyDescent="0.2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 x14ac:dyDescent="0.2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 x14ac:dyDescent="0.2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 x14ac:dyDescent="0.2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 x14ac:dyDescent="0.2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 x14ac:dyDescent="0.2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 x14ac:dyDescent="0.2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 x14ac:dyDescent="0.2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 x14ac:dyDescent="0.2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 x14ac:dyDescent="0.2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 x14ac:dyDescent="0.2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 x14ac:dyDescent="0.2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 x14ac:dyDescent="0.2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 x14ac:dyDescent="0.2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 x14ac:dyDescent="0.2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 x14ac:dyDescent="0.2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 x14ac:dyDescent="0.2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 x14ac:dyDescent="0.2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 x14ac:dyDescent="0.2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 x14ac:dyDescent="0.2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 x14ac:dyDescent="0.2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 x14ac:dyDescent="0.2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 x14ac:dyDescent="0.2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 x14ac:dyDescent="0.2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 x14ac:dyDescent="0.2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 x14ac:dyDescent="0.2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 x14ac:dyDescent="0.2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 x14ac:dyDescent="0.2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 x14ac:dyDescent="0.2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 x14ac:dyDescent="0.2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 x14ac:dyDescent="0.2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 x14ac:dyDescent="0.2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 x14ac:dyDescent="0.2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 x14ac:dyDescent="0.2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 x14ac:dyDescent="0.2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 x14ac:dyDescent="0.2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 x14ac:dyDescent="0.2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 x14ac:dyDescent="0.2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 x14ac:dyDescent="0.2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 x14ac:dyDescent="0.2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 x14ac:dyDescent="0.2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 x14ac:dyDescent="0.2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 x14ac:dyDescent="0.2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 x14ac:dyDescent="0.2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 x14ac:dyDescent="0.2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 x14ac:dyDescent="0.2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 x14ac:dyDescent="0.2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 x14ac:dyDescent="0.2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 x14ac:dyDescent="0.2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 x14ac:dyDescent="0.2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 x14ac:dyDescent="0.2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 x14ac:dyDescent="0.2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 x14ac:dyDescent="0.2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 x14ac:dyDescent="0.2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 x14ac:dyDescent="0.2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 x14ac:dyDescent="0.2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 x14ac:dyDescent="0.2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 x14ac:dyDescent="0.2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 x14ac:dyDescent="0.2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 x14ac:dyDescent="0.2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 x14ac:dyDescent="0.2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 x14ac:dyDescent="0.2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 x14ac:dyDescent="0.2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A118" sqref="A118:IV119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 x14ac:dyDescent="0.2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 x14ac:dyDescent="0.2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 x14ac:dyDescent="0.2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 x14ac:dyDescent="0.25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 x14ac:dyDescent="0.2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 x14ac:dyDescent="0.2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 x14ac:dyDescent="0.2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 x14ac:dyDescent="0.2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 x14ac:dyDescent="0.2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 x14ac:dyDescent="0.2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 x14ac:dyDescent="0.2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 x14ac:dyDescent="0.2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 x14ac:dyDescent="0.2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 x14ac:dyDescent="0.2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 x14ac:dyDescent="0.2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 x14ac:dyDescent="0.2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 x14ac:dyDescent="0.2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 x14ac:dyDescent="0.2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 x14ac:dyDescent="0.2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 x14ac:dyDescent="0.2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 x14ac:dyDescent="0.2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 x14ac:dyDescent="0.2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 x14ac:dyDescent="0.2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 x14ac:dyDescent="0.2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 x14ac:dyDescent="0.2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 x14ac:dyDescent="0.2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 x14ac:dyDescent="0.2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 x14ac:dyDescent="0.2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 x14ac:dyDescent="0.2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 x14ac:dyDescent="0.2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 x14ac:dyDescent="0.2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 x14ac:dyDescent="0.2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 x14ac:dyDescent="0.2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 x14ac:dyDescent="0.2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 x14ac:dyDescent="0.2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 x14ac:dyDescent="0.2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 x14ac:dyDescent="0.2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 x14ac:dyDescent="0.2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 x14ac:dyDescent="0.2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 x14ac:dyDescent="0.2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 x14ac:dyDescent="0.2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 x14ac:dyDescent="0.2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 x14ac:dyDescent="0.2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 x14ac:dyDescent="0.2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 x14ac:dyDescent="0.2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 x14ac:dyDescent="0.2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 x14ac:dyDescent="0.2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 x14ac:dyDescent="0.2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 x14ac:dyDescent="0.2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 x14ac:dyDescent="0.2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 x14ac:dyDescent="0.2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 x14ac:dyDescent="0.2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 x14ac:dyDescent="0.2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 x14ac:dyDescent="0.2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 x14ac:dyDescent="0.2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 x14ac:dyDescent="0.2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 x14ac:dyDescent="0.2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 x14ac:dyDescent="0.2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 x14ac:dyDescent="0.2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 x14ac:dyDescent="0.2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 x14ac:dyDescent="0.2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 x14ac:dyDescent="0.2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 x14ac:dyDescent="0.2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 x14ac:dyDescent="0.2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 x14ac:dyDescent="0.2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 x14ac:dyDescent="0.2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 x14ac:dyDescent="0.2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 x14ac:dyDescent="0.2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 x14ac:dyDescent="0.2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 x14ac:dyDescent="0.2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 x14ac:dyDescent="0.2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 x14ac:dyDescent="0.2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 x14ac:dyDescent="0.2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 x14ac:dyDescent="0.2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 x14ac:dyDescent="0.2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 x14ac:dyDescent="0.2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 x14ac:dyDescent="0.2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 x14ac:dyDescent="0.2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 x14ac:dyDescent="0.2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 x14ac:dyDescent="0.2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 x14ac:dyDescent="0.2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 x14ac:dyDescent="0.2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 x14ac:dyDescent="0.2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 x14ac:dyDescent="0.2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 x14ac:dyDescent="0.2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 x14ac:dyDescent="0.2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 x14ac:dyDescent="0.2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 x14ac:dyDescent="0.2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 x14ac:dyDescent="0.2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 x14ac:dyDescent="0.2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 x14ac:dyDescent="0.2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 x14ac:dyDescent="0.2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 x14ac:dyDescent="0.2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 x14ac:dyDescent="0.2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 x14ac:dyDescent="0.2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 x14ac:dyDescent="0.2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 x14ac:dyDescent="0.2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 x14ac:dyDescent="0.2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 x14ac:dyDescent="0.2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 x14ac:dyDescent="0.2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 x14ac:dyDescent="0.2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 x14ac:dyDescent="0.2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 x14ac:dyDescent="0.2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 x14ac:dyDescent="0.2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 x14ac:dyDescent="0.2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 x14ac:dyDescent="0.2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 x14ac:dyDescent="0.2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 x14ac:dyDescent="0.2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 x14ac:dyDescent="0.2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 x14ac:dyDescent="0.2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 x14ac:dyDescent="0.2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 x14ac:dyDescent="0.2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 x14ac:dyDescent="0.2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Y105"/>
  <sheetViews>
    <sheetView workbookViewId="0">
      <pane ySplit="12" topLeftCell="A94" activePane="bottomLeft" state="frozen"/>
      <selection pane="bottomLeft" activeCell="B105" sqref="B105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x14ac:dyDescent="0.2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x14ac:dyDescent="0.2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x14ac:dyDescent="0.2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 x14ac:dyDescent="0.2">
      <c r="A6" s="65" t="s">
        <v>11</v>
      </c>
    </row>
    <row r="7" spans="1:25" s="86" customFormat="1" ht="12" customHeight="1" x14ac:dyDescent="0.2">
      <c r="A7" s="65" t="s">
        <v>12</v>
      </c>
    </row>
    <row r="8" spans="1:25" s="86" customFormat="1" ht="12" customHeight="1" x14ac:dyDescent="0.2">
      <c r="A8" s="65"/>
    </row>
    <row r="9" spans="1:25" x14ac:dyDescent="0.2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x14ac:dyDescent="0.25">
      <c r="A10" s="16"/>
      <c r="B10" s="94" t="s">
        <v>13</v>
      </c>
      <c r="C10" s="94"/>
      <c r="D10" s="94"/>
      <c r="E10" s="96" t="s">
        <v>14</v>
      </c>
      <c r="F10" s="97"/>
      <c r="G10" s="98"/>
      <c r="H10" s="94" t="s">
        <v>15</v>
      </c>
      <c r="I10" s="94"/>
      <c r="J10" s="94"/>
      <c r="K10" s="96" t="s">
        <v>15</v>
      </c>
      <c r="L10" s="97"/>
      <c r="M10" s="98"/>
      <c r="N10" s="94" t="s">
        <v>16</v>
      </c>
      <c r="O10" s="94"/>
      <c r="P10" s="94"/>
      <c r="Q10" s="96" t="s">
        <v>17</v>
      </c>
      <c r="R10" s="97"/>
      <c r="S10" s="98"/>
      <c r="T10" s="94" t="s">
        <v>18</v>
      </c>
      <c r="U10" s="94"/>
      <c r="V10" s="94"/>
      <c r="W10" s="96" t="s">
        <v>19</v>
      </c>
      <c r="X10" s="97"/>
      <c r="Y10" s="98"/>
    </row>
    <row r="11" spans="1:25" x14ac:dyDescent="0.2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 x14ac:dyDescent="0.2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 x14ac:dyDescent="0.2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 x14ac:dyDescent="0.2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 x14ac:dyDescent="0.2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 x14ac:dyDescent="0.2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 x14ac:dyDescent="0.2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 x14ac:dyDescent="0.2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 x14ac:dyDescent="0.2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 x14ac:dyDescent="0.2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 x14ac:dyDescent="0.2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 x14ac:dyDescent="0.2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 x14ac:dyDescent="0.2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 x14ac:dyDescent="0.2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 x14ac:dyDescent="0.2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 x14ac:dyDescent="0.2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 x14ac:dyDescent="0.2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 x14ac:dyDescent="0.2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 x14ac:dyDescent="0.2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 x14ac:dyDescent="0.2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 x14ac:dyDescent="0.2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 x14ac:dyDescent="0.2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 x14ac:dyDescent="0.2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 x14ac:dyDescent="0.2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 x14ac:dyDescent="0.2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 x14ac:dyDescent="0.2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 x14ac:dyDescent="0.2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 x14ac:dyDescent="0.2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 x14ac:dyDescent="0.2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 x14ac:dyDescent="0.2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 x14ac:dyDescent="0.2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 x14ac:dyDescent="0.2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 x14ac:dyDescent="0.2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 x14ac:dyDescent="0.2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 x14ac:dyDescent="0.2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 x14ac:dyDescent="0.2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 x14ac:dyDescent="0.2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 x14ac:dyDescent="0.2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 x14ac:dyDescent="0.2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 x14ac:dyDescent="0.2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 x14ac:dyDescent="0.2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 x14ac:dyDescent="0.2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 x14ac:dyDescent="0.2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 x14ac:dyDescent="0.2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 x14ac:dyDescent="0.2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 x14ac:dyDescent="0.2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 x14ac:dyDescent="0.2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 x14ac:dyDescent="0.2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 x14ac:dyDescent="0.2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 x14ac:dyDescent="0.2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 x14ac:dyDescent="0.2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 x14ac:dyDescent="0.2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 x14ac:dyDescent="0.2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 x14ac:dyDescent="0.2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 x14ac:dyDescent="0.2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 x14ac:dyDescent="0.2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 x14ac:dyDescent="0.2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 x14ac:dyDescent="0.2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 x14ac:dyDescent="0.2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 x14ac:dyDescent="0.2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 x14ac:dyDescent="0.2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 x14ac:dyDescent="0.2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 x14ac:dyDescent="0.2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 x14ac:dyDescent="0.2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 x14ac:dyDescent="0.2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 x14ac:dyDescent="0.2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 x14ac:dyDescent="0.2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 x14ac:dyDescent="0.2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 x14ac:dyDescent="0.2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 x14ac:dyDescent="0.2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 x14ac:dyDescent="0.2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 x14ac:dyDescent="0.2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 x14ac:dyDescent="0.2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 x14ac:dyDescent="0.2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 x14ac:dyDescent="0.2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 x14ac:dyDescent="0.2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 x14ac:dyDescent="0.2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 x14ac:dyDescent="0.2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 x14ac:dyDescent="0.2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 x14ac:dyDescent="0.2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 x14ac:dyDescent="0.2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 x14ac:dyDescent="0.2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 x14ac:dyDescent="0.2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 x14ac:dyDescent="0.2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 x14ac:dyDescent="0.2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 x14ac:dyDescent="0.2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25" ht="12" customHeight="1" x14ac:dyDescent="0.2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</row>
    <row r="98" spans="1:25" ht="12" customHeight="1" x14ac:dyDescent="0.2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</row>
    <row r="99" spans="1:25" ht="12" customHeight="1" x14ac:dyDescent="0.2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</row>
    <row r="100" spans="1:25" s="86" customFormat="1" ht="12" customHeight="1" x14ac:dyDescent="0.2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</row>
    <row r="101" spans="1:25" s="86" customFormat="1" ht="12" customHeight="1" x14ac:dyDescent="0.2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</row>
    <row r="102" spans="1:25" ht="12" customHeight="1" x14ac:dyDescent="0.2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</row>
    <row r="103" spans="1:25" s="86" customFormat="1" ht="12" customHeight="1" x14ac:dyDescent="0.2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</row>
    <row r="104" spans="1:25" s="2" customFormat="1" ht="12" customHeight="1" x14ac:dyDescent="0.2">
      <c r="A104" s="16" t="s">
        <v>141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</row>
    <row r="105" spans="1:25" s="2" customFormat="1" ht="12" customHeight="1" x14ac:dyDescent="0.2">
      <c r="A105" s="86"/>
      <c r="B105" s="65"/>
      <c r="C105" s="85"/>
      <c r="D105" s="7"/>
      <c r="E105" s="7"/>
      <c r="F105" s="85"/>
      <c r="G105" s="7"/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M112"/>
  <sheetViews>
    <sheetView workbookViewId="0">
      <pane ySplit="11" topLeftCell="A83" activePane="bottomLeft" state="frozen"/>
      <selection pane="bottomLeft" activeCell="B103" sqref="B103"/>
    </sheetView>
  </sheetViews>
  <sheetFormatPr defaultRowHeight="12" customHeight="1" x14ac:dyDescent="0.2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 x14ac:dyDescent="0.2">
      <c r="A1" s="86"/>
      <c r="B1" s="85"/>
      <c r="E1" s="85"/>
      <c r="H1" s="85"/>
      <c r="K1" s="85"/>
    </row>
    <row r="2" spans="1:13" x14ac:dyDescent="0.2">
      <c r="A2" s="16" t="s">
        <v>8</v>
      </c>
      <c r="B2" s="85"/>
      <c r="E2" s="85"/>
      <c r="H2" s="85"/>
      <c r="K2" s="85"/>
    </row>
    <row r="3" spans="1:13" x14ac:dyDescent="0.2">
      <c r="A3" s="86" t="s">
        <v>34</v>
      </c>
      <c r="B3" s="85"/>
      <c r="E3" s="85"/>
      <c r="H3" s="85"/>
      <c r="K3" s="85"/>
    </row>
    <row r="4" spans="1:13" x14ac:dyDescent="0.2">
      <c r="A4" s="16" t="s">
        <v>10</v>
      </c>
      <c r="B4" s="85"/>
      <c r="E4" s="85"/>
      <c r="H4" s="85"/>
      <c r="K4" s="85"/>
    </row>
    <row r="5" spans="1:13" x14ac:dyDescent="0.2">
      <c r="A5" s="16"/>
      <c r="B5" s="85"/>
      <c r="E5" s="85"/>
      <c r="H5" s="85"/>
      <c r="K5" s="85"/>
    </row>
    <row r="6" spans="1:13" s="86" customFormat="1" x14ac:dyDescent="0.2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 x14ac:dyDescent="0.2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 x14ac:dyDescent="0.2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 x14ac:dyDescent="0.2">
      <c r="A9" s="66" t="s">
        <v>21</v>
      </c>
      <c r="B9" s="85"/>
      <c r="E9" s="85"/>
      <c r="H9" s="85"/>
      <c r="K9" s="85"/>
    </row>
    <row r="10" spans="1:13" ht="15" x14ac:dyDescent="0.2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 x14ac:dyDescent="0.2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 x14ac:dyDescent="0.2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 x14ac:dyDescent="0.2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 x14ac:dyDescent="0.2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 x14ac:dyDescent="0.2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 x14ac:dyDescent="0.2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 x14ac:dyDescent="0.2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 x14ac:dyDescent="0.2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 x14ac:dyDescent="0.2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 x14ac:dyDescent="0.2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 x14ac:dyDescent="0.2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 x14ac:dyDescent="0.2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 x14ac:dyDescent="0.2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 x14ac:dyDescent="0.2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 x14ac:dyDescent="0.2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 x14ac:dyDescent="0.2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 x14ac:dyDescent="0.2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 x14ac:dyDescent="0.2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 x14ac:dyDescent="0.2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 x14ac:dyDescent="0.2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 x14ac:dyDescent="0.2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 x14ac:dyDescent="0.2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 x14ac:dyDescent="0.2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 x14ac:dyDescent="0.2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 x14ac:dyDescent="0.2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 x14ac:dyDescent="0.2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 x14ac:dyDescent="0.2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 x14ac:dyDescent="0.2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 x14ac:dyDescent="0.2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 x14ac:dyDescent="0.2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 x14ac:dyDescent="0.2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 x14ac:dyDescent="0.2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 x14ac:dyDescent="0.2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 x14ac:dyDescent="0.2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 x14ac:dyDescent="0.2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 x14ac:dyDescent="0.2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 x14ac:dyDescent="0.2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 x14ac:dyDescent="0.2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 x14ac:dyDescent="0.2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 x14ac:dyDescent="0.2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 x14ac:dyDescent="0.2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 x14ac:dyDescent="0.2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 x14ac:dyDescent="0.2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 x14ac:dyDescent="0.2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 x14ac:dyDescent="0.2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 x14ac:dyDescent="0.2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 x14ac:dyDescent="0.2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 x14ac:dyDescent="0.2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 x14ac:dyDescent="0.2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 x14ac:dyDescent="0.2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 x14ac:dyDescent="0.2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 x14ac:dyDescent="0.2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 x14ac:dyDescent="0.2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 x14ac:dyDescent="0.2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 x14ac:dyDescent="0.2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 x14ac:dyDescent="0.2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 x14ac:dyDescent="0.2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 x14ac:dyDescent="0.2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 x14ac:dyDescent="0.2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 x14ac:dyDescent="0.2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 x14ac:dyDescent="0.2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 x14ac:dyDescent="0.2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 x14ac:dyDescent="0.2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 x14ac:dyDescent="0.2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 x14ac:dyDescent="0.2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 x14ac:dyDescent="0.2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 x14ac:dyDescent="0.2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 x14ac:dyDescent="0.2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 x14ac:dyDescent="0.2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 x14ac:dyDescent="0.2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13" ht="12" customHeight="1" x14ac:dyDescent="0.2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</row>
    <row r="82" spans="1:13" ht="12" customHeight="1" x14ac:dyDescent="0.2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</row>
    <row r="83" spans="1:13" ht="12" customHeight="1" x14ac:dyDescent="0.2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</row>
    <row r="84" spans="1:13" ht="12" customHeight="1" x14ac:dyDescent="0.2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</row>
    <row r="85" spans="1:13" ht="12" customHeight="1" x14ac:dyDescent="0.2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</row>
    <row r="86" spans="1:13" ht="12" customHeight="1" x14ac:dyDescent="0.2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</row>
    <row r="87" spans="1:13" ht="12" customHeight="1" x14ac:dyDescent="0.2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</row>
    <row r="88" spans="1:13" ht="12" customHeight="1" x14ac:dyDescent="0.2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</row>
    <row r="89" spans="1:13" ht="12" customHeight="1" x14ac:dyDescent="0.2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</row>
    <row r="90" spans="1:13" ht="12" customHeight="1" x14ac:dyDescent="0.2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</row>
    <row r="91" spans="1:13" ht="12" customHeight="1" x14ac:dyDescent="0.2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</row>
    <row r="92" spans="1:13" ht="12" customHeight="1" x14ac:dyDescent="0.2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</row>
    <row r="93" spans="1:13" ht="12" customHeight="1" x14ac:dyDescent="0.2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</row>
    <row r="94" spans="1:13" ht="12" customHeight="1" x14ac:dyDescent="0.2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</row>
    <row r="95" spans="1:13" s="64" customFormat="1" ht="12" customHeight="1" x14ac:dyDescent="0.2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</row>
    <row r="96" spans="1:13" s="64" customFormat="1" ht="12" customHeight="1" x14ac:dyDescent="0.2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</row>
    <row r="97" spans="1:13" s="64" customFormat="1" ht="12" customHeight="1" x14ac:dyDescent="0.2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</row>
    <row r="98" spans="1:13" s="64" customFormat="1" ht="12" customHeight="1" x14ac:dyDescent="0.2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</row>
    <row r="99" spans="1:13" s="86" customFormat="1" ht="12" customHeight="1" x14ac:dyDescent="0.2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</row>
    <row r="100" spans="1:13" s="86" customFormat="1" ht="12" customHeight="1" x14ac:dyDescent="0.2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</row>
    <row r="101" spans="1:13" s="86" customFormat="1" ht="12" customHeight="1" x14ac:dyDescent="0.2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</row>
    <row r="102" spans="1:13" ht="12" customHeight="1" x14ac:dyDescent="0.2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</row>
    <row r="103" spans="1:13" ht="12" customHeight="1" x14ac:dyDescent="0.2">
      <c r="A103" s="16" t="s">
        <v>141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</row>
    <row r="112" spans="1:13" ht="12" customHeight="1" x14ac:dyDescent="0.2">
      <c r="A112" s="86"/>
      <c r="B112" s="85"/>
      <c r="E112" s="7"/>
      <c r="F112" s="88"/>
      <c r="H112" s="85"/>
      <c r="K112" s="85"/>
    </row>
  </sheetData>
  <mergeCells count="4">
    <mergeCell ref="B10:D10"/>
    <mergeCell ref="E10:G10"/>
    <mergeCell ref="H10:J10"/>
    <mergeCell ref="K10:M10"/>
  </mergeCells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77"/>
  <sheetViews>
    <sheetView workbookViewId="0">
      <pane ySplit="8" topLeftCell="A165" activePane="bottomLeft" state="frozen"/>
      <selection pane="bottomLeft" activeCell="B178" sqref="B178"/>
    </sheetView>
  </sheetViews>
  <sheetFormatPr defaultRowHeight="12" customHeight="1" x14ac:dyDescent="0.2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 x14ac:dyDescent="0.2">
      <c r="A1" s="86"/>
      <c r="B1" s="85"/>
    </row>
    <row r="2" spans="1:4" x14ac:dyDescent="0.2">
      <c r="A2" s="16" t="s">
        <v>8</v>
      </c>
      <c r="B2" s="85"/>
    </row>
    <row r="3" spans="1:4" x14ac:dyDescent="0.2">
      <c r="A3" s="86" t="s">
        <v>136</v>
      </c>
      <c r="B3" s="85"/>
    </row>
    <row r="4" spans="1:4" x14ac:dyDescent="0.2">
      <c r="A4" s="16" t="s">
        <v>137</v>
      </c>
      <c r="B4" s="85"/>
    </row>
    <row r="5" spans="1:4" x14ac:dyDescent="0.2">
      <c r="A5" s="16"/>
      <c r="B5" s="85"/>
    </row>
    <row r="6" spans="1:4" x14ac:dyDescent="0.2">
      <c r="A6" s="66" t="s">
        <v>21</v>
      </c>
      <c r="B6" s="85"/>
    </row>
    <row r="7" spans="1:4" x14ac:dyDescent="0.2">
      <c r="A7" s="86"/>
      <c r="B7" s="85"/>
    </row>
    <row r="8" spans="1:4" ht="12" customHeight="1" x14ac:dyDescent="0.2">
      <c r="A8" s="17" t="s">
        <v>138</v>
      </c>
      <c r="B8" s="18" t="s">
        <v>29</v>
      </c>
      <c r="C8" s="21" t="s">
        <v>139</v>
      </c>
      <c r="D8" s="21" t="s">
        <v>140</v>
      </c>
    </row>
    <row r="9" spans="1:4" ht="12" customHeight="1" x14ac:dyDescent="0.2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 x14ac:dyDescent="0.2">
      <c r="A10" s="19">
        <v>38749</v>
      </c>
      <c r="B10" s="20">
        <v>179837.32994923857</v>
      </c>
      <c r="C10" s="30">
        <f t="shared" ref="C10:C41" si="0">IFERROR(B10/B9-1,".")</f>
        <v>9.8876592208942959E-2</v>
      </c>
      <c r="D10" s="30" t="s">
        <v>44</v>
      </c>
    </row>
    <row r="11" spans="1:4" ht="12" customHeight="1" x14ac:dyDescent="0.2">
      <c r="A11" s="19">
        <v>38777</v>
      </c>
      <c r="B11" s="20">
        <v>183273.38222222222</v>
      </c>
      <c r="C11" s="30">
        <f t="shared" si="0"/>
        <v>1.9106446219778306E-2</v>
      </c>
      <c r="D11" s="30" t="s">
        <v>44</v>
      </c>
    </row>
    <row r="12" spans="1:4" ht="12" customHeight="1" x14ac:dyDescent="0.2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 x14ac:dyDescent="0.2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 x14ac:dyDescent="0.2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 x14ac:dyDescent="0.2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 x14ac:dyDescent="0.2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 x14ac:dyDescent="0.2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 x14ac:dyDescent="0.2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 x14ac:dyDescent="0.2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 x14ac:dyDescent="0.2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 x14ac:dyDescent="0.2">
      <c r="A21" s="19">
        <v>39083</v>
      </c>
      <c r="B21" s="78">
        <v>192606.9296482412</v>
      </c>
      <c r="C21" s="30">
        <f t="shared" si="0"/>
        <v>-3.0028122963138615E-2</v>
      </c>
      <c r="D21" s="30">
        <f t="shared" ref="D21:D52" si="1">IFERROR(B21/B9-1,".")</f>
        <v>0.1769038527619835</v>
      </c>
    </row>
    <row r="22" spans="1:4" ht="12" customHeight="1" x14ac:dyDescent="0.2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si="1"/>
        <v>9.7099595351822998E-2</v>
      </c>
    </row>
    <row r="23" spans="1:4" ht="12" customHeight="1" x14ac:dyDescent="0.2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 x14ac:dyDescent="0.2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 x14ac:dyDescent="0.2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 x14ac:dyDescent="0.2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 x14ac:dyDescent="0.2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 x14ac:dyDescent="0.2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 x14ac:dyDescent="0.2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 x14ac:dyDescent="0.2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 x14ac:dyDescent="0.2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 x14ac:dyDescent="0.2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 x14ac:dyDescent="0.2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 x14ac:dyDescent="0.2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 x14ac:dyDescent="0.2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 x14ac:dyDescent="0.2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 x14ac:dyDescent="0.2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 x14ac:dyDescent="0.2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 x14ac:dyDescent="0.2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 x14ac:dyDescent="0.2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 x14ac:dyDescent="0.2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 x14ac:dyDescent="0.2">
      <c r="A42" s="19">
        <v>39722</v>
      </c>
      <c r="B42" s="78">
        <v>192225.02798982189</v>
      </c>
      <c r="C42" s="30">
        <f t="shared" ref="C42:C73" si="2">IFERROR(B42/B41-1,".")</f>
        <v>-6.2630520801552958E-2</v>
      </c>
      <c r="D42" s="30">
        <f t="shared" si="1"/>
        <v>-0.1137388968925569</v>
      </c>
    </row>
    <row r="43" spans="1:4" ht="12" customHeight="1" x14ac:dyDescent="0.2">
      <c r="A43" s="19">
        <v>39753</v>
      </c>
      <c r="B43" s="78">
        <v>191271.22758620689</v>
      </c>
      <c r="C43" s="30">
        <f t="shared" si="2"/>
        <v>-4.9618949914550514E-3</v>
      </c>
      <c r="D43" s="30">
        <f t="shared" si="1"/>
        <v>-0.11988509234186429</v>
      </c>
    </row>
    <row r="44" spans="1:4" ht="12" customHeight="1" x14ac:dyDescent="0.2">
      <c r="A44" s="19">
        <v>39783</v>
      </c>
      <c r="B44" s="78">
        <v>200734.24647887325</v>
      </c>
      <c r="C44" s="30">
        <f t="shared" si="2"/>
        <v>4.9474345995930369E-2</v>
      </c>
      <c r="D44" s="30">
        <f t="shared" si="1"/>
        <v>-4.105522149178964E-2</v>
      </c>
    </row>
    <row r="45" spans="1:4" ht="12" customHeight="1" x14ac:dyDescent="0.2">
      <c r="A45" s="19">
        <v>39814</v>
      </c>
      <c r="B45" s="78">
        <v>198266.79783393501</v>
      </c>
      <c r="C45" s="30">
        <f t="shared" si="2"/>
        <v>-1.2292116010199194E-2</v>
      </c>
      <c r="D45" s="30">
        <f t="shared" si="1"/>
        <v>-1.2233393842771556E-2</v>
      </c>
    </row>
    <row r="46" spans="1:4" ht="12" customHeight="1" x14ac:dyDescent="0.2">
      <c r="A46" s="19">
        <v>39845</v>
      </c>
      <c r="B46" s="78">
        <v>194677.68396226416</v>
      </c>
      <c r="C46" s="30">
        <f t="shared" si="2"/>
        <v>-1.8102445345776097E-2</v>
      </c>
      <c r="D46" s="30">
        <f t="shared" si="1"/>
        <v>-2.524980706988178E-2</v>
      </c>
    </row>
    <row r="47" spans="1:4" ht="12" customHeight="1" x14ac:dyDescent="0.2">
      <c r="A47" s="19">
        <v>39873</v>
      </c>
      <c r="B47" s="78">
        <v>194683.32826747719</v>
      </c>
      <c r="C47" s="30">
        <f t="shared" si="2"/>
        <v>2.8993077676675583E-5</v>
      </c>
      <c r="D47" s="30">
        <f t="shared" si="1"/>
        <v>-0.12625410587819719</v>
      </c>
    </row>
    <row r="48" spans="1:4" ht="12" customHeight="1" x14ac:dyDescent="0.2">
      <c r="A48" s="19">
        <v>39904</v>
      </c>
      <c r="B48" s="78">
        <v>201496.81268882175</v>
      </c>
      <c r="C48" s="30">
        <f t="shared" si="2"/>
        <v>3.4997780662468614E-2</v>
      </c>
      <c r="D48" s="30">
        <f t="shared" si="1"/>
        <v>-0.10970541303773429</v>
      </c>
    </row>
    <row r="49" spans="1:4" ht="12" customHeight="1" x14ac:dyDescent="0.2">
      <c r="A49" s="19">
        <v>39934</v>
      </c>
      <c r="B49" s="78">
        <v>206137.55645161291</v>
      </c>
      <c r="C49" s="30">
        <f t="shared" si="2"/>
        <v>2.3031350723934363E-2</v>
      </c>
      <c r="D49" s="30">
        <f t="shared" si="1"/>
        <v>-0.12300485271095574</v>
      </c>
    </row>
    <row r="50" spans="1:4" ht="12" customHeight="1" x14ac:dyDescent="0.2">
      <c r="A50" s="19">
        <v>39965</v>
      </c>
      <c r="B50" s="78">
        <v>214373.58782201406</v>
      </c>
      <c r="C50" s="30">
        <f t="shared" si="2"/>
        <v>3.9954055496599583E-2</v>
      </c>
      <c r="D50" s="30">
        <f t="shared" si="1"/>
        <v>-0.12358682242661156</v>
      </c>
    </row>
    <row r="51" spans="1:4" ht="12" customHeight="1" x14ac:dyDescent="0.2">
      <c r="A51" s="19">
        <v>39995</v>
      </c>
      <c r="B51" s="78">
        <v>212174.08498023715</v>
      </c>
      <c r="C51" s="30">
        <f t="shared" si="2"/>
        <v>-1.0260139152977521E-2</v>
      </c>
      <c r="D51" s="30">
        <f t="shared" si="1"/>
        <v>-0.13544734500098621</v>
      </c>
    </row>
    <row r="52" spans="1:4" ht="12" customHeight="1" x14ac:dyDescent="0.2">
      <c r="A52" s="19">
        <v>40026</v>
      </c>
      <c r="B52" s="78">
        <v>206030.33409610984</v>
      </c>
      <c r="C52" s="30">
        <f t="shared" si="2"/>
        <v>-2.8956179472622967E-2</v>
      </c>
      <c r="D52" s="30">
        <f t="shared" si="1"/>
        <v>2.2394583853798222E-2</v>
      </c>
    </row>
    <row r="53" spans="1:4" ht="12" customHeight="1" x14ac:dyDescent="0.2">
      <c r="A53" s="19">
        <v>40057</v>
      </c>
      <c r="B53" s="78">
        <v>206200.7328605201</v>
      </c>
      <c r="C53" s="30">
        <f t="shared" si="2"/>
        <v>8.2705668152138756E-4</v>
      </c>
      <c r="D53" s="30">
        <f t="shared" ref="D53:D84" si="3">IFERROR(B53/B41-1,".")</f>
        <v>5.5208501883434735E-3</v>
      </c>
    </row>
    <row r="54" spans="1:4" ht="12" customHeight="1" x14ac:dyDescent="0.2">
      <c r="A54" s="19">
        <v>40087</v>
      </c>
      <c r="B54" s="20">
        <v>221875.36926605506</v>
      </c>
      <c r="C54" s="30">
        <f t="shared" si="2"/>
        <v>7.6016395228515998E-2</v>
      </c>
      <c r="D54" s="30">
        <f t="shared" si="3"/>
        <v>0.15424807885996583</v>
      </c>
    </row>
    <row r="55" spans="1:4" ht="12" customHeight="1" x14ac:dyDescent="0.2">
      <c r="A55" s="19">
        <v>40118</v>
      </c>
      <c r="B55" s="78">
        <v>225449.41136363638</v>
      </c>
      <c r="C55" s="30">
        <f t="shared" si="2"/>
        <v>1.610833194060235E-2</v>
      </c>
      <c r="D55" s="30">
        <f t="shared" si="3"/>
        <v>0.17868962419883672</v>
      </c>
    </row>
    <row r="56" spans="1:4" ht="12" customHeight="1" x14ac:dyDescent="0.2">
      <c r="A56" s="19">
        <v>40148</v>
      </c>
      <c r="B56" s="78">
        <v>206442.23999999999</v>
      </c>
      <c r="C56" s="30">
        <f t="shared" si="2"/>
        <v>-8.430792189108427E-2</v>
      </c>
      <c r="D56" s="30">
        <f t="shared" si="3"/>
        <v>2.8435574005193365E-2</v>
      </c>
    </row>
    <row r="57" spans="1:4" ht="12" customHeight="1" x14ac:dyDescent="0.2">
      <c r="A57" s="19">
        <v>40179</v>
      </c>
      <c r="B57" s="78">
        <v>196691.03813559323</v>
      </c>
      <c r="C57" s="30">
        <f t="shared" si="2"/>
        <v>-4.7234528478313109E-2</v>
      </c>
      <c r="D57" s="30">
        <f t="shared" si="3"/>
        <v>-7.9476731129818345E-3</v>
      </c>
    </row>
    <row r="58" spans="1:4" ht="12" customHeight="1" x14ac:dyDescent="0.2">
      <c r="A58" s="19">
        <v>40210</v>
      </c>
      <c r="B58" s="78">
        <v>200126.47859922179</v>
      </c>
      <c r="C58" s="30">
        <f t="shared" si="2"/>
        <v>1.7466176884278095E-2</v>
      </c>
      <c r="D58" s="30">
        <f t="shared" si="3"/>
        <v>2.7988799363433126E-2</v>
      </c>
    </row>
    <row r="59" spans="1:4" ht="12" customHeight="1" x14ac:dyDescent="0.2">
      <c r="A59" s="19">
        <v>40238</v>
      </c>
      <c r="B59" s="28">
        <v>218274.03448275861</v>
      </c>
      <c r="C59" s="30">
        <f t="shared" si="2"/>
        <v>9.068043374649859E-2</v>
      </c>
      <c r="D59" s="30">
        <f t="shared" si="3"/>
        <v>0.12117476326925103</v>
      </c>
    </row>
    <row r="60" spans="1:4" ht="12" customHeight="1" x14ac:dyDescent="0.2">
      <c r="A60" s="19">
        <v>40269</v>
      </c>
      <c r="B60" s="78">
        <v>224931</v>
      </c>
      <c r="C60" s="30">
        <f t="shared" si="2"/>
        <v>3.0498201643710532E-2</v>
      </c>
      <c r="D60" s="30">
        <f t="shared" si="3"/>
        <v>0.11630053596613688</v>
      </c>
    </row>
    <row r="61" spans="1:4" ht="12" customHeight="1" x14ac:dyDescent="0.2">
      <c r="A61" s="19">
        <v>40299</v>
      </c>
      <c r="B61" s="28">
        <v>230558.67483296213</v>
      </c>
      <c r="C61" s="30">
        <f t="shared" si="2"/>
        <v>2.5019560811814001E-2</v>
      </c>
      <c r="D61" s="30">
        <f t="shared" si="3"/>
        <v>0.11847001003469071</v>
      </c>
    </row>
    <row r="62" spans="1:4" ht="12" customHeight="1" x14ac:dyDescent="0.2">
      <c r="A62" s="19">
        <v>40330</v>
      </c>
      <c r="B62" s="28">
        <v>227806.46733668342</v>
      </c>
      <c r="C62" s="30">
        <f t="shared" si="2"/>
        <v>-1.1937124023950418E-2</v>
      </c>
      <c r="D62" s="30">
        <f t="shared" si="3"/>
        <v>6.2661075233867658E-2</v>
      </c>
    </row>
    <row r="63" spans="1:4" ht="12" customHeight="1" x14ac:dyDescent="0.2">
      <c r="A63" s="19">
        <v>40360</v>
      </c>
      <c r="B63" s="28">
        <v>235771.5036764706</v>
      </c>
      <c r="C63" s="30">
        <f t="shared" si="2"/>
        <v>3.496404835607847E-2</v>
      </c>
      <c r="D63" s="30">
        <f t="shared" si="3"/>
        <v>0.11121725209010047</v>
      </c>
    </row>
    <row r="64" spans="1:4" ht="12" customHeight="1" x14ac:dyDescent="0.2">
      <c r="A64" s="19">
        <v>40391</v>
      </c>
      <c r="B64" s="5">
        <v>229097.80217391305</v>
      </c>
      <c r="C64" s="30">
        <f t="shared" si="2"/>
        <v>-2.830580200953936E-2</v>
      </c>
      <c r="D64" s="30">
        <f t="shared" si="3"/>
        <v>0.11196151372080299</v>
      </c>
    </row>
    <row r="65" spans="1:4" ht="12" customHeight="1" x14ac:dyDescent="0.2">
      <c r="A65" s="19">
        <v>40422</v>
      </c>
      <c r="B65" s="80">
        <v>224148</v>
      </c>
      <c r="C65" s="30">
        <f t="shared" si="2"/>
        <v>-2.160562924194076E-2</v>
      </c>
      <c r="D65" s="30">
        <f t="shared" si="3"/>
        <v>8.7037843612417731E-2</v>
      </c>
    </row>
    <row r="66" spans="1:4" ht="12" customHeight="1" x14ac:dyDescent="0.2">
      <c r="A66" s="19">
        <v>40452</v>
      </c>
      <c r="B66" s="28">
        <v>213717.78</v>
      </c>
      <c r="C66" s="30">
        <f t="shared" si="2"/>
        <v>-4.6532737298570548E-2</v>
      </c>
      <c r="D66" s="30">
        <f t="shared" si="3"/>
        <v>-3.6766538318514952E-2</v>
      </c>
    </row>
    <row r="67" spans="1:4" ht="12" customHeight="1" x14ac:dyDescent="0.2">
      <c r="A67" s="19">
        <v>40483</v>
      </c>
      <c r="B67" s="80">
        <v>215173</v>
      </c>
      <c r="C67" s="30">
        <f t="shared" si="2"/>
        <v>6.809073161811785E-3</v>
      </c>
      <c r="D67" s="30">
        <f t="shared" si="3"/>
        <v>-4.5581894853835458E-2</v>
      </c>
    </row>
    <row r="68" spans="1:4" ht="12" customHeight="1" x14ac:dyDescent="0.2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 x14ac:dyDescent="0.2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 x14ac:dyDescent="0.2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 x14ac:dyDescent="0.2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 x14ac:dyDescent="0.2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 x14ac:dyDescent="0.2">
      <c r="A73" s="19">
        <v>40664</v>
      </c>
      <c r="B73" s="80">
        <v>218465</v>
      </c>
      <c r="C73" s="30">
        <f t="shared" si="2"/>
        <v>3.5315359717173811E-2</v>
      </c>
      <c r="D73" s="30">
        <f t="shared" si="3"/>
        <v>-5.2453783583393254E-2</v>
      </c>
    </row>
    <row r="74" spans="1:4" ht="12" customHeight="1" x14ac:dyDescent="0.2">
      <c r="A74" s="19">
        <v>40695</v>
      </c>
      <c r="B74" s="80">
        <v>227541</v>
      </c>
      <c r="C74" s="30">
        <f t="shared" ref="C74:C105" si="4">IFERROR(B74/B73-1,".")</f>
        <v>4.154441214839899E-2</v>
      </c>
      <c r="D74" s="30">
        <f t="shared" si="3"/>
        <v>-1.1653195793210891E-3</v>
      </c>
    </row>
    <row r="75" spans="1:4" ht="12" customHeight="1" x14ac:dyDescent="0.2">
      <c r="A75" s="19">
        <v>40725</v>
      </c>
      <c r="B75" s="80">
        <v>220897</v>
      </c>
      <c r="C75" s="30">
        <f t="shared" si="4"/>
        <v>-2.9199133343001948E-2</v>
      </c>
      <c r="D75" s="30">
        <f t="shared" si="3"/>
        <v>-6.3088640673393814E-2</v>
      </c>
    </row>
    <row r="76" spans="1:4" ht="12" customHeight="1" x14ac:dyDescent="0.2">
      <c r="A76" s="19">
        <v>40756</v>
      </c>
      <c r="B76" s="80">
        <v>218986</v>
      </c>
      <c r="C76" s="30">
        <f t="shared" si="4"/>
        <v>-8.6510907798657E-3</v>
      </c>
      <c r="D76" s="30">
        <f t="shared" si="3"/>
        <v>-4.4137490966574044E-2</v>
      </c>
    </row>
    <row r="77" spans="1:4" ht="12" customHeight="1" x14ac:dyDescent="0.2">
      <c r="A77" s="19">
        <v>40787</v>
      </c>
      <c r="B77" s="80">
        <v>210198</v>
      </c>
      <c r="C77" s="30">
        <f t="shared" si="4"/>
        <v>-4.0130419296210751E-2</v>
      </c>
      <c r="D77" s="30">
        <f t="shared" si="3"/>
        <v>-6.2235665720863032E-2</v>
      </c>
    </row>
    <row r="78" spans="1:4" ht="12" customHeight="1" x14ac:dyDescent="0.2">
      <c r="A78" s="19">
        <v>40817</v>
      </c>
      <c r="B78" s="80">
        <v>225114</v>
      </c>
      <c r="C78" s="30">
        <f t="shared" si="4"/>
        <v>7.0961664716124861E-2</v>
      </c>
      <c r="D78" s="30">
        <f t="shared" si="3"/>
        <v>5.3323686966989747E-2</v>
      </c>
    </row>
    <row r="79" spans="1:4" ht="12" customHeight="1" x14ac:dyDescent="0.2">
      <c r="A79" s="19">
        <v>40848</v>
      </c>
      <c r="B79" s="80">
        <v>223983</v>
      </c>
      <c r="C79" s="30">
        <f t="shared" si="4"/>
        <v>-5.0241211119699258E-3</v>
      </c>
      <c r="D79" s="30">
        <f t="shared" si="3"/>
        <v>4.094379871080478E-2</v>
      </c>
    </row>
    <row r="80" spans="1:4" ht="12" customHeight="1" x14ac:dyDescent="0.2">
      <c r="A80" s="19">
        <v>40878</v>
      </c>
      <c r="B80" s="80">
        <v>212413</v>
      </c>
      <c r="C80" s="30">
        <f t="shared" si="4"/>
        <v>-5.1655706013402858E-2</v>
      </c>
      <c r="D80" s="30">
        <f t="shared" si="3"/>
        <v>3.1452629789323616E-3</v>
      </c>
    </row>
    <row r="81" spans="1:4" ht="12" customHeight="1" x14ac:dyDescent="0.2">
      <c r="A81" s="19">
        <v>40909</v>
      </c>
      <c r="B81" s="80">
        <v>191345</v>
      </c>
      <c r="C81" s="30">
        <f t="shared" si="4"/>
        <v>-9.9184136564146264E-2</v>
      </c>
      <c r="D81" s="30">
        <f t="shared" si="3"/>
        <v>-0.1128950003708924</v>
      </c>
    </row>
    <row r="82" spans="1:4" ht="12" customHeight="1" x14ac:dyDescent="0.2">
      <c r="A82" s="19">
        <v>40940</v>
      </c>
      <c r="B82" s="80">
        <v>198566</v>
      </c>
      <c r="C82" s="30">
        <f t="shared" si="4"/>
        <v>3.7738117013770944E-2</v>
      </c>
      <c r="D82" s="30">
        <f t="shared" si="3"/>
        <v>6.1515350771681687E-2</v>
      </c>
    </row>
    <row r="83" spans="1:4" ht="12" customHeight="1" x14ac:dyDescent="0.2">
      <c r="A83" s="19">
        <v>40969</v>
      </c>
      <c r="B83" s="80">
        <v>195138</v>
      </c>
      <c r="C83" s="30">
        <f t="shared" si="4"/>
        <v>-1.726378131200712E-2</v>
      </c>
      <c r="D83" s="30">
        <f t="shared" si="3"/>
        <v>-9.4146755857189901E-2</v>
      </c>
    </row>
    <row r="84" spans="1:4" ht="12" customHeight="1" x14ac:dyDescent="0.2">
      <c r="A84" s="19">
        <v>41000</v>
      </c>
      <c r="B84" s="80">
        <v>229430</v>
      </c>
      <c r="C84" s="30">
        <f t="shared" si="4"/>
        <v>0.17573204603921333</v>
      </c>
      <c r="D84" s="30">
        <f t="shared" si="3"/>
        <v>8.7278982811485495E-2</v>
      </c>
    </row>
    <row r="85" spans="1:4" ht="12" customHeight="1" x14ac:dyDescent="0.2">
      <c r="A85" s="19">
        <v>41030</v>
      </c>
      <c r="B85" s="80">
        <v>228151</v>
      </c>
      <c r="C85" s="30">
        <f t="shared" si="4"/>
        <v>-5.5746850891339461E-3</v>
      </c>
      <c r="D85" s="30">
        <f t="shared" ref="D85:D116" si="5">IFERROR(B85/B73-1,".")</f>
        <v>4.4336621426773082E-2</v>
      </c>
    </row>
    <row r="86" spans="1:4" ht="12" customHeight="1" x14ac:dyDescent="0.2">
      <c r="A86" s="19">
        <v>41061</v>
      </c>
      <c r="B86" s="80">
        <v>221992</v>
      </c>
      <c r="C86" s="30">
        <f t="shared" si="4"/>
        <v>-2.6995279442123876E-2</v>
      </c>
      <c r="D86" s="30">
        <f t="shared" si="5"/>
        <v>-2.4386813804984642E-2</v>
      </c>
    </row>
    <row r="87" spans="1:4" ht="12" customHeight="1" x14ac:dyDescent="0.2">
      <c r="A87" s="19">
        <v>41091</v>
      </c>
      <c r="B87" s="80">
        <v>218608</v>
      </c>
      <c r="C87" s="30">
        <f t="shared" si="4"/>
        <v>-1.5243792569101577E-2</v>
      </c>
      <c r="D87" s="30">
        <f t="shared" si="5"/>
        <v>-1.0362295549509515E-2</v>
      </c>
    </row>
    <row r="88" spans="1:4" ht="12" customHeight="1" x14ac:dyDescent="0.2">
      <c r="A88" s="19">
        <v>41122</v>
      </c>
      <c r="B88" s="80">
        <v>205769</v>
      </c>
      <c r="C88" s="30">
        <f t="shared" si="4"/>
        <v>-5.8730696040401043E-2</v>
      </c>
      <c r="D88" s="30">
        <f t="shared" si="5"/>
        <v>-6.0355456513201733E-2</v>
      </c>
    </row>
    <row r="89" spans="1:4" ht="12" customHeight="1" x14ac:dyDescent="0.2">
      <c r="A89" s="19">
        <v>41153</v>
      </c>
      <c r="B89" s="80">
        <v>210891</v>
      </c>
      <c r="C89" s="30">
        <f t="shared" si="4"/>
        <v>2.489199053307356E-2</v>
      </c>
      <c r="D89" s="30">
        <f t="shared" si="5"/>
        <v>3.2968915022977274E-3</v>
      </c>
    </row>
    <row r="90" spans="1:4" ht="12" customHeight="1" x14ac:dyDescent="0.2">
      <c r="A90" s="19">
        <v>41183</v>
      </c>
      <c r="B90" s="80">
        <v>198194</v>
      </c>
      <c r="C90" s="30">
        <f t="shared" si="4"/>
        <v>-6.0206457364230803E-2</v>
      </c>
      <c r="D90" s="30">
        <f t="shared" si="5"/>
        <v>-0.11958385529109694</v>
      </c>
    </row>
    <row r="91" spans="1:4" ht="12" customHeight="1" x14ac:dyDescent="0.2">
      <c r="A91" s="19">
        <v>41214</v>
      </c>
      <c r="B91" s="80">
        <v>209505</v>
      </c>
      <c r="C91" s="30">
        <f t="shared" si="4"/>
        <v>5.7070345217312246E-2</v>
      </c>
      <c r="D91" s="30">
        <f t="shared" si="5"/>
        <v>-6.4638834197238149E-2</v>
      </c>
    </row>
    <row r="92" spans="1:4" ht="12" customHeight="1" x14ac:dyDescent="0.2">
      <c r="A92" s="19">
        <v>41244</v>
      </c>
      <c r="B92" s="80">
        <v>196756</v>
      </c>
      <c r="C92" s="30">
        <f t="shared" si="4"/>
        <v>-6.0852962936445376E-2</v>
      </c>
      <c r="D92" s="30">
        <f t="shared" si="5"/>
        <v>-7.3710177813975597E-2</v>
      </c>
    </row>
    <row r="93" spans="1:4" ht="12" customHeight="1" x14ac:dyDescent="0.2">
      <c r="A93" s="19">
        <v>41275</v>
      </c>
      <c r="B93" s="80">
        <v>195818</v>
      </c>
      <c r="C93" s="30">
        <f t="shared" si="4"/>
        <v>-4.7673260281769769E-3</v>
      </c>
      <c r="D93" s="30">
        <f t="shared" si="5"/>
        <v>2.3376623376623273E-2</v>
      </c>
    </row>
    <row r="94" spans="1:4" ht="12" customHeight="1" x14ac:dyDescent="0.2">
      <c r="A94" s="19">
        <v>41306</v>
      </c>
      <c r="B94" s="80">
        <v>179205</v>
      </c>
      <c r="C94" s="30">
        <f t="shared" si="4"/>
        <v>-8.4838983137403123E-2</v>
      </c>
      <c r="D94" s="30">
        <f t="shared" si="5"/>
        <v>-9.7504104428754124E-2</v>
      </c>
    </row>
    <row r="95" spans="1:4" ht="12" customHeight="1" x14ac:dyDescent="0.2">
      <c r="A95" s="19">
        <v>41334</v>
      </c>
      <c r="B95" s="80">
        <v>201023</v>
      </c>
      <c r="C95" s="30">
        <f t="shared" si="4"/>
        <v>0.12174883513294832</v>
      </c>
      <c r="D95" s="30">
        <f t="shared" si="5"/>
        <v>3.0158144492615557E-2</v>
      </c>
    </row>
    <row r="96" spans="1:4" ht="12" customHeight="1" x14ac:dyDescent="0.2">
      <c r="A96" s="19">
        <v>41365</v>
      </c>
      <c r="B96" s="80">
        <v>207416</v>
      </c>
      <c r="C96" s="30">
        <f t="shared" si="4"/>
        <v>3.18023310765434E-2</v>
      </c>
      <c r="D96" s="30">
        <f t="shared" si="5"/>
        <v>-9.5950834677243635E-2</v>
      </c>
    </row>
    <row r="97" spans="1:4" ht="12" customHeight="1" x14ac:dyDescent="0.2">
      <c r="A97" s="19">
        <v>41395</v>
      </c>
      <c r="B97" s="80">
        <v>209539</v>
      </c>
      <c r="C97" s="30">
        <f t="shared" si="4"/>
        <v>1.0235468816292004E-2</v>
      </c>
      <c r="D97" s="30">
        <f t="shared" si="5"/>
        <v>-8.1577551709175022E-2</v>
      </c>
    </row>
    <row r="98" spans="1:4" ht="12" customHeight="1" x14ac:dyDescent="0.2">
      <c r="A98" s="19">
        <v>41426</v>
      </c>
      <c r="B98" s="80">
        <v>226658</v>
      </c>
      <c r="C98" s="30">
        <f t="shared" si="4"/>
        <v>8.1698395048177108E-2</v>
      </c>
      <c r="D98" s="30">
        <f t="shared" si="5"/>
        <v>2.1018775451367544E-2</v>
      </c>
    </row>
    <row r="99" spans="1:4" ht="12" customHeight="1" x14ac:dyDescent="0.2">
      <c r="A99" s="19">
        <v>41456</v>
      </c>
      <c r="B99" s="80">
        <v>221116</v>
      </c>
      <c r="C99" s="30">
        <f t="shared" si="4"/>
        <v>-2.4450934888686882E-2</v>
      </c>
      <c r="D99" s="30">
        <f t="shared" si="5"/>
        <v>1.1472590207128652E-2</v>
      </c>
    </row>
    <row r="100" spans="1:4" ht="12" customHeight="1" x14ac:dyDescent="0.2">
      <c r="A100" s="19">
        <v>41487</v>
      </c>
      <c r="B100" s="80">
        <v>210973</v>
      </c>
      <c r="C100" s="30">
        <f t="shared" si="4"/>
        <v>-4.5871850069646669E-2</v>
      </c>
      <c r="D100" s="30">
        <f t="shared" si="5"/>
        <v>2.529049565289232E-2</v>
      </c>
    </row>
    <row r="101" spans="1:4" ht="12" customHeight="1" x14ac:dyDescent="0.2">
      <c r="A101" s="19">
        <v>41518</v>
      </c>
      <c r="B101" s="80">
        <v>203746</v>
      </c>
      <c r="C101" s="30">
        <f t="shared" si="4"/>
        <v>-3.4255568248069634E-2</v>
      </c>
      <c r="D101" s="30">
        <f t="shared" si="5"/>
        <v>-3.388006126387566E-2</v>
      </c>
    </row>
    <row r="102" spans="1:4" ht="12" customHeight="1" x14ac:dyDescent="0.2">
      <c r="A102" s="19">
        <v>41548</v>
      </c>
      <c r="B102" s="80">
        <v>211164</v>
      </c>
      <c r="C102" s="30">
        <f t="shared" si="4"/>
        <v>3.6408076722978633E-2</v>
      </c>
      <c r="D102" s="30">
        <f t="shared" si="5"/>
        <v>6.5440931612460451E-2</v>
      </c>
    </row>
    <row r="103" spans="1:4" ht="12" customHeight="1" x14ac:dyDescent="0.2">
      <c r="A103" s="19">
        <v>41579</v>
      </c>
      <c r="B103" s="80">
        <v>220988</v>
      </c>
      <c r="C103" s="30">
        <f t="shared" si="4"/>
        <v>4.6523081585876369E-2</v>
      </c>
      <c r="D103" s="30">
        <f t="shared" si="5"/>
        <v>5.4810147729171144E-2</v>
      </c>
    </row>
    <row r="104" spans="1:4" ht="12" customHeight="1" x14ac:dyDescent="0.2">
      <c r="A104" s="19">
        <v>41609</v>
      </c>
      <c r="B104" s="80">
        <v>207801</v>
      </c>
      <c r="C104" s="30">
        <f t="shared" si="4"/>
        <v>-5.9672923416656087E-2</v>
      </c>
      <c r="D104" s="30">
        <f t="shared" si="5"/>
        <v>5.6135518103641147E-2</v>
      </c>
    </row>
    <row r="105" spans="1:4" ht="12" customHeight="1" x14ac:dyDescent="0.2">
      <c r="A105" s="19">
        <v>41640</v>
      </c>
      <c r="B105" s="80">
        <v>202291</v>
      </c>
      <c r="C105" s="30">
        <f t="shared" si="4"/>
        <v>-2.6515753052198998E-2</v>
      </c>
      <c r="D105" s="30">
        <f t="shared" si="5"/>
        <v>3.3056205251815518E-2</v>
      </c>
    </row>
    <row r="106" spans="1:4" ht="12" customHeight="1" x14ac:dyDescent="0.2">
      <c r="A106" s="19">
        <v>41671</v>
      </c>
      <c r="B106" s="80">
        <v>189753</v>
      </c>
      <c r="C106" s="30">
        <f t="shared" ref="C106:C137" si="6">IFERROR(B106/B105-1,".")</f>
        <v>-6.1980018883687316E-2</v>
      </c>
      <c r="D106" s="30">
        <f t="shared" si="5"/>
        <v>5.8859964844730994E-2</v>
      </c>
    </row>
    <row r="107" spans="1:4" ht="12" customHeight="1" x14ac:dyDescent="0.2">
      <c r="A107" s="19">
        <v>41699</v>
      </c>
      <c r="B107" s="80">
        <v>192878</v>
      </c>
      <c r="C107" s="30">
        <f t="shared" si="6"/>
        <v>1.6468777832234549E-2</v>
      </c>
      <c r="D107" s="30">
        <f t="shared" si="5"/>
        <v>-4.0517751700054228E-2</v>
      </c>
    </row>
    <row r="108" spans="1:4" ht="12" customHeight="1" x14ac:dyDescent="0.2">
      <c r="A108" s="19">
        <v>41730</v>
      </c>
      <c r="B108" s="80">
        <v>213950</v>
      </c>
      <c r="C108" s="30">
        <f t="shared" si="6"/>
        <v>0.10925040699302158</v>
      </c>
      <c r="D108" s="30">
        <f t="shared" si="5"/>
        <v>3.1501909206618661E-2</v>
      </c>
    </row>
    <row r="109" spans="1:4" ht="12" customHeight="1" x14ac:dyDescent="0.2">
      <c r="A109" s="19">
        <v>41760</v>
      </c>
      <c r="B109" s="80">
        <v>225808</v>
      </c>
      <c r="C109" s="30">
        <f t="shared" si="6"/>
        <v>5.542416452442156E-2</v>
      </c>
      <c r="D109" s="30">
        <f t="shared" si="5"/>
        <v>7.7641870964355153E-2</v>
      </c>
    </row>
    <row r="110" spans="1:4" ht="12" customHeight="1" x14ac:dyDescent="0.2">
      <c r="A110" s="19">
        <v>41791</v>
      </c>
      <c r="B110" s="80">
        <v>230701</v>
      </c>
      <c r="C110" s="30">
        <f t="shared" si="6"/>
        <v>2.1668851413590318E-2</v>
      </c>
      <c r="D110" s="30">
        <f t="shared" si="5"/>
        <v>1.7837446725904149E-2</v>
      </c>
    </row>
    <row r="111" spans="1:4" ht="12" customHeight="1" x14ac:dyDescent="0.2">
      <c r="A111" s="19">
        <v>41821</v>
      </c>
      <c r="B111" s="80">
        <v>222541</v>
      </c>
      <c r="C111" s="30">
        <f t="shared" si="6"/>
        <v>-3.5370457865375515E-2</v>
      </c>
      <c r="D111" s="30">
        <f t="shared" si="5"/>
        <v>6.4445811248394769E-3</v>
      </c>
    </row>
    <row r="112" spans="1:4" ht="12" customHeight="1" x14ac:dyDescent="0.2">
      <c r="A112" s="19">
        <v>41852</v>
      </c>
      <c r="B112" s="80">
        <v>227449</v>
      </c>
      <c r="C112" s="30">
        <f t="shared" si="6"/>
        <v>2.2054363016253076E-2</v>
      </c>
      <c r="D112" s="30">
        <f t="shared" si="5"/>
        <v>7.8095301294478503E-2</v>
      </c>
    </row>
    <row r="113" spans="1:5" ht="12" customHeight="1" x14ac:dyDescent="0.2">
      <c r="A113" s="19">
        <v>41883</v>
      </c>
      <c r="B113" s="80">
        <v>209948</v>
      </c>
      <c r="C113" s="30">
        <f t="shared" si="6"/>
        <v>-7.6944721673869787E-2</v>
      </c>
      <c r="D113" s="30">
        <f t="shared" si="5"/>
        <v>3.0439861396051926E-2</v>
      </c>
      <c r="E113" s="86"/>
    </row>
    <row r="114" spans="1:5" ht="12" customHeight="1" x14ac:dyDescent="0.2">
      <c r="A114" s="19">
        <v>41913</v>
      </c>
      <c r="B114" s="80">
        <v>214337</v>
      </c>
      <c r="C114" s="30">
        <f t="shared" si="6"/>
        <v>2.0905176519900204E-2</v>
      </c>
      <c r="D114" s="30">
        <f t="shared" si="5"/>
        <v>1.5026235532571874E-2</v>
      </c>
      <c r="E114" s="86"/>
    </row>
    <row r="115" spans="1:5" ht="12" customHeight="1" x14ac:dyDescent="0.2">
      <c r="A115" s="19">
        <v>41944</v>
      </c>
      <c r="B115" s="80">
        <v>208618</v>
      </c>
      <c r="C115" s="30">
        <f t="shared" si="6"/>
        <v>-2.6682280707484018E-2</v>
      </c>
      <c r="D115" s="30">
        <f t="shared" si="5"/>
        <v>-5.5975890093579728E-2</v>
      </c>
      <c r="E115" s="86"/>
    </row>
    <row r="116" spans="1:5" ht="12" customHeight="1" x14ac:dyDescent="0.2">
      <c r="A116" s="19">
        <v>41974</v>
      </c>
      <c r="B116" s="80">
        <v>214656</v>
      </c>
      <c r="C116" s="30">
        <f t="shared" si="6"/>
        <v>2.8942852486362636E-2</v>
      </c>
      <c r="D116" s="30">
        <f t="shared" si="5"/>
        <v>3.2988291682908066E-2</v>
      </c>
      <c r="E116" s="58"/>
    </row>
    <row r="117" spans="1:5" ht="12" customHeight="1" x14ac:dyDescent="0.2">
      <c r="A117" s="19">
        <v>42005</v>
      </c>
      <c r="B117" s="80">
        <v>230021</v>
      </c>
      <c r="C117" s="30">
        <f t="shared" si="6"/>
        <v>7.1579643709004159E-2</v>
      </c>
      <c r="D117" s="30">
        <f t="shared" ref="D117:D148" si="7">IFERROR(B117/B105-1,".")</f>
        <v>0.13707975144717266</v>
      </c>
      <c r="E117" s="86"/>
    </row>
    <row r="118" spans="1:5" ht="12" customHeight="1" x14ac:dyDescent="0.2">
      <c r="A118" s="19">
        <v>42036</v>
      </c>
      <c r="B118" s="80">
        <v>243471</v>
      </c>
      <c r="C118" s="30">
        <f t="shared" si="6"/>
        <v>5.8472922037553055E-2</v>
      </c>
      <c r="D118" s="30">
        <f t="shared" si="7"/>
        <v>0.28309433842943199</v>
      </c>
      <c r="E118" s="86"/>
    </row>
    <row r="119" spans="1:5" ht="12" customHeight="1" x14ac:dyDescent="0.2">
      <c r="A119" s="19">
        <v>42064</v>
      </c>
      <c r="B119" s="80">
        <v>267144</v>
      </c>
      <c r="C119" s="30">
        <f t="shared" si="6"/>
        <v>9.7231292433185068E-2</v>
      </c>
      <c r="D119" s="30">
        <f t="shared" si="7"/>
        <v>0.38504132145708692</v>
      </c>
      <c r="E119" s="86"/>
    </row>
    <row r="120" spans="1:5" ht="12" customHeight="1" x14ac:dyDescent="0.2">
      <c r="A120" s="19">
        <v>42095</v>
      </c>
      <c r="B120" s="80">
        <v>226201</v>
      </c>
      <c r="C120" s="30">
        <f t="shared" si="6"/>
        <v>-0.15326191117898957</v>
      </c>
      <c r="D120" s="30">
        <f t="shared" si="7"/>
        <v>5.7261042299602716E-2</v>
      </c>
      <c r="E120" s="86"/>
    </row>
    <row r="121" spans="1:5" ht="12" customHeight="1" x14ac:dyDescent="0.2">
      <c r="A121" s="19">
        <v>42125</v>
      </c>
      <c r="B121" s="80">
        <v>225388</v>
      </c>
      <c r="C121" s="30">
        <f t="shared" si="6"/>
        <v>-3.5941485669824802E-3</v>
      </c>
      <c r="D121" s="30">
        <f t="shared" si="7"/>
        <v>-1.8599872458017197E-3</v>
      </c>
      <c r="E121" s="86"/>
    </row>
    <row r="122" spans="1:5" ht="12" customHeight="1" x14ac:dyDescent="0.2">
      <c r="A122" s="19">
        <v>42156</v>
      </c>
      <c r="B122" s="80">
        <v>217581</v>
      </c>
      <c r="C122" s="30">
        <f t="shared" si="6"/>
        <v>-3.4638046391112232E-2</v>
      </c>
      <c r="D122" s="30">
        <f t="shared" si="7"/>
        <v>-5.6870147940407678E-2</v>
      </c>
      <c r="E122" s="86"/>
    </row>
    <row r="123" spans="1:5" ht="12" customHeight="1" x14ac:dyDescent="0.2">
      <c r="A123" s="19">
        <v>42186</v>
      </c>
      <c r="B123" s="80">
        <v>232765</v>
      </c>
      <c r="C123" s="30">
        <f t="shared" si="6"/>
        <v>6.9785505168190154E-2</v>
      </c>
      <c r="D123" s="30">
        <f t="shared" si="7"/>
        <v>4.5942096063197324E-2</v>
      </c>
      <c r="E123" s="86"/>
    </row>
    <row r="124" spans="1:5" ht="12" customHeight="1" x14ac:dyDescent="0.2">
      <c r="A124" s="19">
        <v>42217</v>
      </c>
      <c r="B124" s="80">
        <v>224058</v>
      </c>
      <c r="C124" s="30">
        <f t="shared" si="6"/>
        <v>-3.7406826627714662E-2</v>
      </c>
      <c r="D124" s="30">
        <f t="shared" si="7"/>
        <v>-1.490883670625065E-2</v>
      </c>
      <c r="E124" s="86"/>
    </row>
    <row r="125" spans="1:5" ht="12" customHeight="1" x14ac:dyDescent="0.2">
      <c r="A125" s="19">
        <v>42248</v>
      </c>
      <c r="B125" s="80">
        <v>220823</v>
      </c>
      <c r="C125" s="30">
        <f t="shared" si="6"/>
        <v>-1.4438225816529648E-2</v>
      </c>
      <c r="D125" s="30">
        <f t="shared" si="7"/>
        <v>5.1798540591003528E-2</v>
      </c>
      <c r="E125" s="86"/>
    </row>
    <row r="126" spans="1:5" ht="12" customHeight="1" x14ac:dyDescent="0.2">
      <c r="A126" s="19">
        <v>42278</v>
      </c>
      <c r="B126" s="80">
        <v>225481</v>
      </c>
      <c r="C126" s="30">
        <f t="shared" si="6"/>
        <v>2.1093817220126487E-2</v>
      </c>
      <c r="D126" s="30">
        <f t="shared" si="7"/>
        <v>5.1992889701731437E-2</v>
      </c>
      <c r="E126" s="86"/>
    </row>
    <row r="127" spans="1:5" ht="12" customHeight="1" x14ac:dyDescent="0.2">
      <c r="A127" s="19">
        <v>42309</v>
      </c>
      <c r="B127" s="80">
        <v>223812.52855245685</v>
      </c>
      <c r="C127" s="30">
        <f t="shared" si="6"/>
        <v>-7.3996099340660759E-3</v>
      </c>
      <c r="D127" s="30">
        <f t="shared" si="7"/>
        <v>7.2834216378533156E-2</v>
      </c>
      <c r="E127" s="86"/>
    </row>
    <row r="128" spans="1:5" ht="12" customHeight="1" x14ac:dyDescent="0.2">
      <c r="A128" s="19">
        <v>42339</v>
      </c>
      <c r="B128" s="80">
        <v>232619.57668711655</v>
      </c>
      <c r="C128" s="30">
        <f t="shared" si="6"/>
        <v>3.9350112308818019E-2</v>
      </c>
      <c r="D128" s="30">
        <f t="shared" si="7"/>
        <v>8.3685416140786062E-2</v>
      </c>
      <c r="E128" s="86"/>
    </row>
    <row r="129" spans="1:4" ht="12" customHeight="1" x14ac:dyDescent="0.2">
      <c r="A129" s="19">
        <v>42370</v>
      </c>
      <c r="B129" s="80">
        <v>217070.17730496454</v>
      </c>
      <c r="C129" s="30">
        <f t="shared" si="6"/>
        <v>-6.6844758311406571E-2</v>
      </c>
      <c r="D129" s="30">
        <f t="shared" si="7"/>
        <v>-5.6302784072043255E-2</v>
      </c>
    </row>
    <row r="130" spans="1:4" ht="12" customHeight="1" x14ac:dyDescent="0.2">
      <c r="A130" s="19">
        <v>42401</v>
      </c>
      <c r="B130" s="80">
        <v>221721.63996399639</v>
      </c>
      <c r="C130" s="30">
        <f t="shared" si="6"/>
        <v>2.1428381902949933E-2</v>
      </c>
      <c r="D130" s="30">
        <f t="shared" si="7"/>
        <v>-8.9330392679225046E-2</v>
      </c>
    </row>
    <row r="131" spans="1:4" ht="12" customHeight="1" x14ac:dyDescent="0.2">
      <c r="A131" s="19">
        <v>42430</v>
      </c>
      <c r="B131" s="80">
        <v>225283.34908536586</v>
      </c>
      <c r="C131" s="30">
        <f t="shared" si="6"/>
        <v>1.6063876859055526E-2</v>
      </c>
      <c r="D131" s="30">
        <f t="shared" si="7"/>
        <v>-0.1566969533833219</v>
      </c>
    </row>
    <row r="132" spans="1:4" ht="12" customHeight="1" x14ac:dyDescent="0.2">
      <c r="A132" s="19">
        <v>42461</v>
      </c>
      <c r="B132" s="80">
        <v>229079</v>
      </c>
      <c r="C132" s="30">
        <f t="shared" si="6"/>
        <v>1.6848342010380213E-2</v>
      </c>
      <c r="D132" s="30">
        <f t="shared" si="7"/>
        <v>1.2723197510178919E-2</v>
      </c>
    </row>
    <row r="133" spans="1:4" ht="12" customHeight="1" x14ac:dyDescent="0.2">
      <c r="A133" s="19">
        <v>42491</v>
      </c>
      <c r="B133" s="80">
        <v>236590</v>
      </c>
      <c r="C133" s="30">
        <f t="shared" si="6"/>
        <v>3.2787815557078659E-2</v>
      </c>
      <c r="D133" s="30">
        <f t="shared" si="7"/>
        <v>4.9700960122100568E-2</v>
      </c>
    </row>
    <row r="134" spans="1:4" ht="12" customHeight="1" x14ac:dyDescent="0.2">
      <c r="A134" s="19">
        <v>42522</v>
      </c>
      <c r="B134" s="80">
        <v>238860</v>
      </c>
      <c r="C134" s="30">
        <f t="shared" si="6"/>
        <v>9.5946574242360416E-3</v>
      </c>
      <c r="D134" s="30">
        <f t="shared" si="7"/>
        <v>9.7798061411612291E-2</v>
      </c>
    </row>
    <row r="135" spans="1:4" ht="12" customHeight="1" x14ac:dyDescent="0.2">
      <c r="A135" s="19">
        <v>42552</v>
      </c>
      <c r="B135" s="80">
        <v>247301</v>
      </c>
      <c r="C135" s="30">
        <f t="shared" si="6"/>
        <v>3.5338692120907567E-2</v>
      </c>
      <c r="D135" s="30">
        <f t="shared" si="7"/>
        <v>6.2449251390887861E-2</v>
      </c>
    </row>
    <row r="136" spans="1:4" ht="12" customHeight="1" x14ac:dyDescent="0.2">
      <c r="A136" s="19">
        <v>42583</v>
      </c>
      <c r="B136" s="80">
        <v>243274</v>
      </c>
      <c r="C136" s="30">
        <f t="shared" si="6"/>
        <v>-1.6283799903761054E-2</v>
      </c>
      <c r="D136" s="30">
        <f t="shared" si="7"/>
        <v>8.5763507663194405E-2</v>
      </c>
    </row>
    <row r="137" spans="1:4" ht="12" customHeight="1" x14ac:dyDescent="0.2">
      <c r="A137" s="19">
        <v>42614</v>
      </c>
      <c r="B137" s="80">
        <v>224851</v>
      </c>
      <c r="C137" s="30">
        <f t="shared" si="6"/>
        <v>-7.5729424434999193E-2</v>
      </c>
      <c r="D137" s="30">
        <f t="shared" si="7"/>
        <v>1.8240853534278623E-2</v>
      </c>
    </row>
    <row r="138" spans="1:4" ht="12" customHeight="1" x14ac:dyDescent="0.2">
      <c r="A138" s="19">
        <v>42644</v>
      </c>
      <c r="B138" s="80">
        <v>239105</v>
      </c>
      <c r="C138" s="30">
        <f t="shared" ref="C138:C169" si="8">IFERROR(B138/B137-1,".")</f>
        <v>6.3393091424988057E-2</v>
      </c>
      <c r="D138" s="30">
        <f t="shared" si="7"/>
        <v>6.0421942425304076E-2</v>
      </c>
    </row>
    <row r="139" spans="1:4" ht="12" customHeight="1" x14ac:dyDescent="0.2">
      <c r="A139" s="19">
        <v>42675</v>
      </c>
      <c r="B139" s="80">
        <v>232035</v>
      </c>
      <c r="C139" s="30">
        <f t="shared" si="8"/>
        <v>-2.9568599569226861E-2</v>
      </c>
      <c r="D139" s="30">
        <f t="shared" si="7"/>
        <v>3.6738208985543919E-2</v>
      </c>
    </row>
    <row r="140" spans="1:4" ht="12" customHeight="1" x14ac:dyDescent="0.2">
      <c r="A140" s="19">
        <v>42705</v>
      </c>
      <c r="B140" s="80">
        <v>227554</v>
      </c>
      <c r="C140" s="30">
        <f t="shared" si="8"/>
        <v>-1.9311741763096135E-2</v>
      </c>
      <c r="D140" s="30">
        <f t="shared" si="7"/>
        <v>-2.1776226916318309E-2</v>
      </c>
    </row>
    <row r="141" spans="1:4" ht="12" customHeight="1" x14ac:dyDescent="0.2">
      <c r="A141" s="19">
        <v>42736</v>
      </c>
      <c r="B141" s="80">
        <v>232228</v>
      </c>
      <c r="C141" s="30">
        <f t="shared" si="8"/>
        <v>2.0540179473883091E-2</v>
      </c>
      <c r="D141" s="30">
        <f t="shared" si="7"/>
        <v>6.9829134905713186E-2</v>
      </c>
    </row>
    <row r="142" spans="1:4" ht="12" customHeight="1" x14ac:dyDescent="0.2">
      <c r="A142" s="19">
        <v>42767</v>
      </c>
      <c r="B142" s="80">
        <v>236380</v>
      </c>
      <c r="C142" s="30">
        <f t="shared" si="8"/>
        <v>1.7878981001429706E-2</v>
      </c>
      <c r="D142" s="30">
        <f t="shared" si="7"/>
        <v>6.6111544359783059E-2</v>
      </c>
    </row>
    <row r="143" spans="1:4" ht="12" customHeight="1" x14ac:dyDescent="0.2">
      <c r="A143" s="19">
        <v>42795</v>
      </c>
      <c r="B143" s="80">
        <v>235799</v>
      </c>
      <c r="C143" s="30">
        <f t="shared" si="8"/>
        <v>-2.4579067603012206E-3</v>
      </c>
      <c r="D143" s="30">
        <f t="shared" si="7"/>
        <v>4.6677444015844616E-2</v>
      </c>
    </row>
    <row r="144" spans="1:4" ht="12" customHeight="1" x14ac:dyDescent="0.2">
      <c r="A144" s="19">
        <v>42826</v>
      </c>
      <c r="B144" s="80">
        <v>236593</v>
      </c>
      <c r="C144" s="30">
        <f t="shared" si="8"/>
        <v>3.3672746703761192E-3</v>
      </c>
      <c r="D144" s="30">
        <f t="shared" si="7"/>
        <v>3.2800911475953765E-2</v>
      </c>
    </row>
    <row r="145" spans="1:4" ht="12" customHeight="1" x14ac:dyDescent="0.2">
      <c r="A145" s="19">
        <v>42856</v>
      </c>
      <c r="B145" s="80">
        <v>246031</v>
      </c>
      <c r="C145" s="30">
        <f t="shared" si="8"/>
        <v>3.9891290105793509E-2</v>
      </c>
      <c r="D145" s="30">
        <f t="shared" si="7"/>
        <v>3.9904476097890829E-2</v>
      </c>
    </row>
    <row r="146" spans="1:4" ht="12" customHeight="1" x14ac:dyDescent="0.2">
      <c r="A146" s="19">
        <v>42887</v>
      </c>
      <c r="B146" s="80">
        <v>263475</v>
      </c>
      <c r="C146" s="30">
        <f t="shared" si="8"/>
        <v>7.090163434689134E-2</v>
      </c>
      <c r="D146" s="30">
        <f t="shared" si="7"/>
        <v>0.10305199698568202</v>
      </c>
    </row>
    <row r="147" spans="1:4" ht="12" customHeight="1" x14ac:dyDescent="0.2">
      <c r="A147" s="19">
        <v>42917</v>
      </c>
      <c r="B147" s="80">
        <v>260915</v>
      </c>
      <c r="C147" s="30">
        <f t="shared" si="8"/>
        <v>-9.7162918682986987E-3</v>
      </c>
      <c r="D147" s="30">
        <f t="shared" si="7"/>
        <v>5.505032329024151E-2</v>
      </c>
    </row>
    <row r="148" spans="1:4" ht="12" customHeight="1" x14ac:dyDescent="0.2">
      <c r="A148" s="19">
        <v>42948</v>
      </c>
      <c r="B148" s="80">
        <v>253809</v>
      </c>
      <c r="C148" s="30">
        <f t="shared" si="8"/>
        <v>-2.7234923250867182E-2</v>
      </c>
      <c r="D148" s="30">
        <f t="shared" si="7"/>
        <v>4.3305079868789953E-2</v>
      </c>
    </row>
    <row r="149" spans="1:4" ht="12" customHeight="1" x14ac:dyDescent="0.2">
      <c r="A149" s="19">
        <v>42979</v>
      </c>
      <c r="B149" s="80">
        <v>251224</v>
      </c>
      <c r="C149" s="30">
        <f t="shared" si="8"/>
        <v>-1.0184824021212791E-2</v>
      </c>
      <c r="D149" s="30">
        <f t="shared" ref="D149:D180" si="9">IFERROR(B149/B137-1,".")</f>
        <v>0.11729100604400244</v>
      </c>
    </row>
    <row r="150" spans="1:4" ht="12" customHeight="1" x14ac:dyDescent="0.2">
      <c r="A150" s="19">
        <v>43009</v>
      </c>
      <c r="B150" s="80">
        <v>255817</v>
      </c>
      <c r="C150" s="30">
        <f t="shared" si="8"/>
        <v>1.8282488934178165E-2</v>
      </c>
      <c r="D150" s="30">
        <f t="shared" si="9"/>
        <v>6.9893979632378977E-2</v>
      </c>
    </row>
    <row r="151" spans="1:4" ht="12" customHeight="1" x14ac:dyDescent="0.2">
      <c r="A151" s="19">
        <v>43040</v>
      </c>
      <c r="B151" s="80">
        <v>260206</v>
      </c>
      <c r="C151" s="30">
        <f t="shared" si="8"/>
        <v>1.7156795678160641E-2</v>
      </c>
      <c r="D151" s="30">
        <f t="shared" si="9"/>
        <v>0.12140840821427812</v>
      </c>
    </row>
    <row r="152" spans="1:4" ht="12" customHeight="1" x14ac:dyDescent="0.2">
      <c r="A152" s="19">
        <v>43070</v>
      </c>
      <c r="B152" s="80">
        <v>247045</v>
      </c>
      <c r="C152" s="30">
        <f t="shared" si="8"/>
        <v>-5.0579156514453882E-2</v>
      </c>
      <c r="D152" s="30">
        <f t="shared" si="9"/>
        <v>8.5654394121834843E-2</v>
      </c>
    </row>
    <row r="153" spans="1:4" ht="12" customHeight="1" x14ac:dyDescent="0.2">
      <c r="A153" s="19">
        <v>43101</v>
      </c>
      <c r="B153" s="80">
        <v>244136</v>
      </c>
      <c r="C153" s="30">
        <f t="shared" si="8"/>
        <v>-1.177518265902977E-2</v>
      </c>
      <c r="D153" s="30">
        <f t="shared" si="9"/>
        <v>5.1277193103329566E-2</v>
      </c>
    </row>
    <row r="154" spans="1:4" ht="12" customHeight="1" x14ac:dyDescent="0.2">
      <c r="A154" s="19">
        <v>43132</v>
      </c>
      <c r="B154" s="80">
        <v>259368</v>
      </c>
      <c r="C154" s="30">
        <f t="shared" si="8"/>
        <v>6.2391453943703601E-2</v>
      </c>
      <c r="D154" s="30">
        <f t="shared" si="9"/>
        <v>9.7250190371435785E-2</v>
      </c>
    </row>
    <row r="155" spans="1:4" ht="12" customHeight="1" x14ac:dyDescent="0.2">
      <c r="A155" s="19">
        <v>43160</v>
      </c>
      <c r="B155" s="80">
        <v>253722</v>
      </c>
      <c r="C155" s="30">
        <f t="shared" si="8"/>
        <v>-2.1768298325159585E-2</v>
      </c>
      <c r="D155" s="30">
        <f t="shared" si="9"/>
        <v>7.6009652288601792E-2</v>
      </c>
    </row>
    <row r="156" spans="1:4" ht="12" customHeight="1" x14ac:dyDescent="0.2">
      <c r="A156" s="19">
        <v>43191</v>
      </c>
      <c r="B156" s="80">
        <v>257652</v>
      </c>
      <c r="C156" s="30">
        <f t="shared" si="8"/>
        <v>1.5489393903563853E-2</v>
      </c>
      <c r="D156" s="30">
        <f t="shared" si="9"/>
        <v>8.9009395882380327E-2</v>
      </c>
    </row>
    <row r="157" spans="1:4" ht="12" customHeight="1" x14ac:dyDescent="0.2">
      <c r="A157" s="19">
        <v>43221</v>
      </c>
      <c r="B157" s="80">
        <v>268112</v>
      </c>
      <c r="C157" s="30">
        <f t="shared" si="8"/>
        <v>4.0597394935804942E-2</v>
      </c>
      <c r="D157" s="30">
        <f t="shared" si="9"/>
        <v>8.9748852786843969E-2</v>
      </c>
    </row>
    <row r="158" spans="1:4" ht="12" customHeight="1" x14ac:dyDescent="0.2">
      <c r="A158" s="19">
        <v>43252</v>
      </c>
      <c r="B158" s="80">
        <v>261286</v>
      </c>
      <c r="C158" s="30">
        <f t="shared" si="8"/>
        <v>-2.5459509458733653E-2</v>
      </c>
      <c r="D158" s="30">
        <f t="shared" si="9"/>
        <v>-8.3081886326975551E-3</v>
      </c>
    </row>
    <row r="159" spans="1:4" ht="12" customHeight="1" x14ac:dyDescent="0.2">
      <c r="A159" s="19">
        <v>43282</v>
      </c>
      <c r="B159" s="80">
        <v>280214</v>
      </c>
      <c r="C159" s="30">
        <f t="shared" si="8"/>
        <v>7.2441692245279077E-2</v>
      </c>
      <c r="D159" s="30">
        <f t="shared" si="9"/>
        <v>7.3966617480788699E-2</v>
      </c>
    </row>
    <row r="160" spans="1:4" ht="12" customHeight="1" x14ac:dyDescent="0.2">
      <c r="A160" s="19">
        <v>43313</v>
      </c>
      <c r="B160" s="80">
        <v>271841</v>
      </c>
      <c r="C160" s="30">
        <f t="shared" si="8"/>
        <v>-2.9880734010434895E-2</v>
      </c>
      <c r="D160" s="30">
        <f t="shared" si="9"/>
        <v>7.1045550000196966E-2</v>
      </c>
    </row>
    <row r="161" spans="1:4" ht="12" customHeight="1" x14ac:dyDescent="0.2">
      <c r="A161" s="19">
        <v>43344</v>
      </c>
      <c r="B161" s="80">
        <v>266971</v>
      </c>
      <c r="C161" s="30">
        <f t="shared" si="8"/>
        <v>-1.7914884068260473E-2</v>
      </c>
      <c r="D161" s="30">
        <f t="shared" si="9"/>
        <v>6.2681113269432931E-2</v>
      </c>
    </row>
    <row r="162" spans="1:4" ht="12" customHeight="1" x14ac:dyDescent="0.2">
      <c r="A162" s="19">
        <v>43374</v>
      </c>
      <c r="B162" s="80">
        <v>267696</v>
      </c>
      <c r="C162" s="30">
        <f t="shared" si="8"/>
        <v>2.7156507635661686E-3</v>
      </c>
      <c r="D162" s="30">
        <f t="shared" si="9"/>
        <v>4.643553790404864E-2</v>
      </c>
    </row>
    <row r="163" spans="1:4" ht="12" customHeight="1" x14ac:dyDescent="0.2">
      <c r="A163" s="19">
        <v>43405</v>
      </c>
      <c r="B163" s="80">
        <v>260503</v>
      </c>
      <c r="C163" s="30">
        <f t="shared" si="8"/>
        <v>-2.6870031677723949E-2</v>
      </c>
      <c r="D163" s="30">
        <f t="shared" si="9"/>
        <v>1.1414033496537357E-3</v>
      </c>
    </row>
    <row r="164" spans="1:4" ht="12" customHeight="1" x14ac:dyDescent="0.2">
      <c r="A164" s="19">
        <v>43435</v>
      </c>
      <c r="B164" s="80">
        <v>263788</v>
      </c>
      <c r="C164" s="30">
        <f t="shared" si="8"/>
        <v>1.2610219460044592E-2</v>
      </c>
      <c r="D164" s="30">
        <f t="shared" si="9"/>
        <v>6.7773077779351931E-2</v>
      </c>
    </row>
    <row r="165" spans="1:4" ht="12" customHeight="1" x14ac:dyDescent="0.2">
      <c r="A165" s="19">
        <v>43466</v>
      </c>
      <c r="B165" s="80">
        <v>239708.83</v>
      </c>
      <c r="C165" s="30">
        <f t="shared" si="8"/>
        <v>-9.1282279709463676E-2</v>
      </c>
      <c r="D165" s="30">
        <f t="shared" si="9"/>
        <v>-1.8134031851099408E-2</v>
      </c>
    </row>
    <row r="166" spans="1:4" ht="12" customHeight="1" x14ac:dyDescent="0.2">
      <c r="A166" s="19">
        <v>43497</v>
      </c>
      <c r="B166" s="80">
        <v>265686</v>
      </c>
      <c r="C166" s="30">
        <f t="shared" si="8"/>
        <v>0.10836968333623753</v>
      </c>
      <c r="D166" s="30">
        <f t="shared" si="9"/>
        <v>2.4359211622096755E-2</v>
      </c>
    </row>
    <row r="167" spans="1:4" ht="12" customHeight="1" x14ac:dyDescent="0.2">
      <c r="A167" s="19">
        <v>43525</v>
      </c>
      <c r="B167" s="80">
        <v>253413</v>
      </c>
      <c r="C167" s="30">
        <f t="shared" si="8"/>
        <v>-4.6193627063526144E-2</v>
      </c>
      <c r="D167" s="30">
        <f t="shared" si="9"/>
        <v>-1.2178683756237652E-3</v>
      </c>
    </row>
    <row r="168" spans="1:4" ht="12" customHeight="1" x14ac:dyDescent="0.2">
      <c r="A168" s="19">
        <v>43556</v>
      </c>
      <c r="B168" s="80">
        <v>266395</v>
      </c>
      <c r="C168" s="30">
        <f t="shared" si="8"/>
        <v>5.1228626787102494E-2</v>
      </c>
      <c r="D168" s="30">
        <f t="shared" si="9"/>
        <v>3.3933367487929411E-2</v>
      </c>
    </row>
    <row r="169" spans="1:4" ht="12" customHeight="1" x14ac:dyDescent="0.2">
      <c r="A169" s="19">
        <v>43586</v>
      </c>
      <c r="B169" s="80">
        <v>269145</v>
      </c>
      <c r="C169" s="30">
        <f t="shared" si="8"/>
        <v>1.0323016573133836E-2</v>
      </c>
      <c r="D169" s="30">
        <f t="shared" si="9"/>
        <v>3.8528674583755418E-3</v>
      </c>
    </row>
    <row r="170" spans="1:4" ht="12" customHeight="1" x14ac:dyDescent="0.2">
      <c r="A170" s="19">
        <v>43617</v>
      </c>
      <c r="B170" s="80">
        <v>285340</v>
      </c>
      <c r="C170" s="30">
        <f t="shared" ref="C170:C201" si="10">IFERROR(B170/B169-1,".")</f>
        <v>6.017202623121376E-2</v>
      </c>
      <c r="D170" s="30">
        <f t="shared" si="9"/>
        <v>9.2060041487106004E-2</v>
      </c>
    </row>
    <row r="171" spans="1:4" ht="12" customHeight="1" x14ac:dyDescent="0.2">
      <c r="A171" s="19">
        <v>43647</v>
      </c>
      <c r="B171" s="80">
        <v>276582</v>
      </c>
      <c r="C171" s="30">
        <f t="shared" si="10"/>
        <v>-3.0693208102614444E-2</v>
      </c>
      <c r="D171" s="30">
        <f t="shared" si="9"/>
        <v>-1.2961522265125924E-2</v>
      </c>
    </row>
    <row r="172" spans="1:4" ht="12" customHeight="1" x14ac:dyDescent="0.2">
      <c r="A172" s="19">
        <v>43678</v>
      </c>
      <c r="B172" s="80">
        <v>286428</v>
      </c>
      <c r="C172" s="30">
        <f t="shared" si="10"/>
        <v>3.5598845911881449E-2</v>
      </c>
      <c r="D172" s="30">
        <f t="shared" si="9"/>
        <v>5.3660043922734157E-2</v>
      </c>
    </row>
    <row r="173" spans="1:4" ht="12" customHeight="1" x14ac:dyDescent="0.2">
      <c r="A173" s="19">
        <v>43709</v>
      </c>
      <c r="B173" s="80">
        <v>267719</v>
      </c>
      <c r="C173" s="30">
        <f t="shared" si="10"/>
        <v>-6.5318334799670419E-2</v>
      </c>
      <c r="D173" s="30">
        <f t="shared" si="9"/>
        <v>2.8018024429619093E-3</v>
      </c>
    </row>
    <row r="174" spans="1:4" ht="12" customHeight="1" x14ac:dyDescent="0.2">
      <c r="A174" s="19">
        <v>43739</v>
      </c>
      <c r="B174" s="80">
        <v>276899</v>
      </c>
      <c r="C174" s="30">
        <f t="shared" si="10"/>
        <v>3.4289684333200121E-2</v>
      </c>
      <c r="D174" s="30">
        <f t="shared" si="9"/>
        <v>3.4378548801625719E-2</v>
      </c>
    </row>
    <row r="175" spans="1:4" ht="12" customHeight="1" x14ac:dyDescent="0.2">
      <c r="A175" s="19">
        <v>43770</v>
      </c>
      <c r="B175" s="80">
        <v>261517</v>
      </c>
      <c r="C175" s="30">
        <f t="shared" ref="C175" si="11">IFERROR(B175/B174-1,".")</f>
        <v>-5.5550940956811012E-2</v>
      </c>
      <c r="D175" s="30">
        <f t="shared" si="9"/>
        <v>3.8924695684887656E-3</v>
      </c>
    </row>
    <row r="176" spans="1:4" ht="12" customHeight="1" x14ac:dyDescent="0.2">
      <c r="A176" s="19">
        <v>43800</v>
      </c>
      <c r="B176" s="8">
        <v>273929</v>
      </c>
      <c r="C176" s="30">
        <f>IFERROR(B176/B175-1,".")</f>
        <v>4.7461541697098042E-2</v>
      </c>
      <c r="D176" s="30">
        <f t="shared" si="9"/>
        <v>3.8443750284319123E-2</v>
      </c>
    </row>
    <row r="177" spans="1:4" ht="12" customHeight="1" x14ac:dyDescent="0.2">
      <c r="A177" s="19">
        <v>43831</v>
      </c>
      <c r="B177" s="80">
        <v>251790</v>
      </c>
      <c r="C177" s="30">
        <f>IFERROR(B177/B176-1,".")</f>
        <v>-8.0820212536825253E-2</v>
      </c>
      <c r="D177" s="30">
        <f t="shared" si="9"/>
        <v>5.0399353248689271E-2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</SharedWithUsers>
    <Frequency xmlns="a2c28621-d5f6-4401-b2fd-597a5c25719e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4" ma:contentTypeDescription="Create a new document." ma:contentTypeScope="" ma:versionID="aeee7b3e272cec4e773c9d5fab06114e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b38999124545f783d06a6a536d9cdcc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5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6" nillable="true" ma:displayName="Year" ma:format="Dropdown" ma:internalName="Year" ma:percentage="FALSE">
      <xsd:simpleType>
        <xsd:restriction base="dms:Number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EF80C7B-CFED-4709-8FA4-11ADFA1B1A9F}">
  <ds:schemaRefs>
    <ds:schemaRef ds:uri="http://schemas.openxmlformats.org/package/2006/metadata/core-properties"/>
    <ds:schemaRef ds:uri="4a70f398-c1bf-4ac9-917d-35ae81d38341"/>
    <ds:schemaRef ds:uri="http://purl.org/dc/terms/"/>
    <ds:schemaRef ds:uri="http://schemas.microsoft.com/office/2006/documentManagement/types"/>
    <ds:schemaRef ds:uri="http://schemas.microsoft.com/office/infopath/2007/PartnerControls"/>
    <ds:schemaRef ds:uri="a2c28621-d5f6-4401-b2fd-597a5c25719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10E2B1B-EA5B-4DD0-B119-3C8424262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Claire Flynn</cp:lastModifiedBy>
  <cp:revision/>
  <dcterms:created xsi:type="dcterms:W3CDTF">2009-08-12T11:54:28Z</dcterms:created>
  <dcterms:modified xsi:type="dcterms:W3CDTF">2020-02-06T12:13:22Z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