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6/"/>
    </mc:Choice>
  </mc:AlternateContent>
  <xr:revisionPtr revIDLastSave="497" documentId="8_{F37077A0-FD79-4AEF-8DAF-16AE96EA4A90}" xr6:coauthVersionLast="47" xr6:coauthVersionMax="47" xr10:uidLastSave="{B58B1D37-15FD-4E64-A8F0-CC91B0CE8CF0}"/>
  <bookViews>
    <workbookView xWindow="-28920" yWindow="-120" windowWidth="29040" windowHeight="15720" tabRatio="872" activeTab="2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Monthly" sheetId="4" r:id="rId6"/>
    <sheet name="Edinburgh - Quarterly" sheetId="5" r:id="rId7"/>
    <sheet name="Other Areas - Quarterly" sheetId="6" r:id="rId8"/>
  </sheets>
  <definedNames>
    <definedName name="_xlnm.Print_Titles" localSheetId="1">'Edi - Rolling 3mth, 2006 on'!$9:$11</definedName>
    <definedName name="_xlnm.Print_Titles" localSheetId="5">'Edinburgh - Monthly'!$8:$8</definedName>
    <definedName name="_xlnm.Print_Titles" localSheetId="2">'Other - Rolling 3mth, 2006 on'!$10:$11</definedName>
    <definedName name="_xlnm.Print_Titles" localSheetId="7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3" i="4" l="1"/>
  <c r="D253" i="4"/>
  <c r="B254" i="3"/>
  <c r="D254" i="3"/>
  <c r="E254" i="3"/>
  <c r="G254" i="3"/>
  <c r="H254" i="3"/>
  <c r="J254" i="3"/>
  <c r="K254" i="3"/>
  <c r="M254" i="3"/>
  <c r="N254" i="3"/>
  <c r="B254" i="1"/>
  <c r="D254" i="1"/>
  <c r="E254" i="1"/>
  <c r="G254" i="1"/>
  <c r="H254" i="1"/>
  <c r="C129" i="6"/>
  <c r="D129" i="6"/>
  <c r="F129" i="6"/>
  <c r="G129" i="6"/>
  <c r="I129" i="6"/>
  <c r="J129" i="6"/>
  <c r="L129" i="6"/>
  <c r="M129" i="6"/>
  <c r="C130" i="5"/>
  <c r="D130" i="5"/>
  <c r="F130" i="5"/>
  <c r="G130" i="5"/>
  <c r="C252" i="4"/>
  <c r="D252" i="4"/>
  <c r="B253" i="1"/>
  <c r="D253" i="1"/>
  <c r="E253" i="1"/>
  <c r="G253" i="1"/>
  <c r="H253" i="1"/>
  <c r="B253" i="3"/>
  <c r="D253" i="3"/>
  <c r="E253" i="3"/>
  <c r="G253" i="3"/>
  <c r="H253" i="3"/>
  <c r="J253" i="3"/>
  <c r="K253" i="3"/>
  <c r="M253" i="3"/>
  <c r="N253" i="3"/>
  <c r="C128" i="6"/>
  <c r="D128" i="6"/>
  <c r="F128" i="6"/>
  <c r="G128" i="6"/>
  <c r="I128" i="6"/>
  <c r="J128" i="6"/>
  <c r="L128" i="6"/>
  <c r="M128" i="6"/>
  <c r="C129" i="5"/>
  <c r="D129" i="5"/>
  <c r="F129" i="5"/>
  <c r="G129" i="5"/>
  <c r="C251" i="4"/>
  <c r="D251" i="4"/>
  <c r="B252" i="3"/>
  <c r="D252" i="3"/>
  <c r="E252" i="3"/>
  <c r="G252" i="3"/>
  <c r="H252" i="3"/>
  <c r="J252" i="3"/>
  <c r="K252" i="3"/>
  <c r="M252" i="3"/>
  <c r="N252" i="3"/>
  <c r="B252" i="1"/>
  <c r="D252" i="1"/>
  <c r="E252" i="1"/>
  <c r="G252" i="1"/>
  <c r="H252" i="1"/>
  <c r="C249" i="4"/>
  <c r="D249" i="4"/>
  <c r="C250" i="4"/>
  <c r="D250" i="4"/>
  <c r="C248" i="4"/>
  <c r="D248" i="4"/>
  <c r="B251" i="3"/>
  <c r="D251" i="3"/>
  <c r="E251" i="3"/>
  <c r="G251" i="3"/>
  <c r="H251" i="3"/>
  <c r="J251" i="3"/>
  <c r="K251" i="3"/>
  <c r="M251" i="3"/>
  <c r="N251" i="3"/>
  <c r="B251" i="1"/>
  <c r="D251" i="1"/>
  <c r="E251" i="1"/>
  <c r="G251" i="1"/>
  <c r="H251" i="1"/>
  <c r="B250" i="3"/>
  <c r="D250" i="3"/>
  <c r="E250" i="3"/>
  <c r="G250" i="3"/>
  <c r="H250" i="3"/>
  <c r="J250" i="3"/>
  <c r="K250" i="3"/>
  <c r="M250" i="3"/>
  <c r="N250" i="3"/>
  <c r="B250" i="1"/>
  <c r="D250" i="1"/>
  <c r="E250" i="1"/>
  <c r="G250" i="1"/>
  <c r="H250" i="1"/>
  <c r="C247" i="4"/>
  <c r="D247" i="4"/>
  <c r="B249" i="1"/>
  <c r="D249" i="1"/>
  <c r="E249" i="1"/>
  <c r="G249" i="1"/>
  <c r="H249" i="1"/>
  <c r="B249" i="3"/>
  <c r="D249" i="3"/>
  <c r="E249" i="3"/>
  <c r="G249" i="3"/>
  <c r="H249" i="3"/>
  <c r="J249" i="3"/>
  <c r="K249" i="3"/>
  <c r="M249" i="3"/>
  <c r="N249" i="3"/>
  <c r="B248" i="3"/>
  <c r="D248" i="3"/>
  <c r="E248" i="3"/>
  <c r="G248" i="3"/>
  <c r="H248" i="3"/>
  <c r="J248" i="3"/>
  <c r="K248" i="3"/>
  <c r="M248" i="3"/>
  <c r="N248" i="3"/>
  <c r="B248" i="1"/>
  <c r="D248" i="1"/>
  <c r="E248" i="1"/>
  <c r="G248" i="1"/>
  <c r="H248" i="1"/>
  <c r="C128" i="5"/>
  <c r="D128" i="5"/>
  <c r="F128" i="5"/>
  <c r="G128" i="5"/>
  <c r="C127" i="6"/>
  <c r="D127" i="6"/>
  <c r="F127" i="6"/>
  <c r="G127" i="6"/>
  <c r="I127" i="6"/>
  <c r="J127" i="6"/>
  <c r="L127" i="6"/>
  <c r="M127" i="6"/>
  <c r="C246" i="4"/>
  <c r="D246" i="4"/>
  <c r="C245" i="4" l="1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<sst xmlns="http://schemas.openxmlformats.org/spreadsheetml/2006/main" count="584" uniqueCount="185">
  <si>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</si>
  <si>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</si>
  <si>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</si>
  <si>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</si>
  <si>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</si>
  <si>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</si>
  <si>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</si>
  <si>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</si>
  <si>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</si>
  <si>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</si>
  <si>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</si>
  <si>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</si>
  <si>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</si>
  <si>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</si>
  <si>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</si>
  <si>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</si>
  <si>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</si>
  <si>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</si>
  <si>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</si>
  <si>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</si>
  <si>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</si>
  <si>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</si>
  <si>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</si>
  <si>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</si>
  <si>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</si>
  <si>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</si>
  <si>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</si>
  <si>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</si>
  <si>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</si>
  <si>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</si>
  <si>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</si>
  <si>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</si>
  <si>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</si>
  <si>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</si>
  <si>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</si>
  <si>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</si>
  <si>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</si>
  <si>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</si>
  <si>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</si>
  <si>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</si>
  <si>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</si>
  <si>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</si>
  <si>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</si>
  <si>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</si>
  <si>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</si>
  <si>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</si>
  <si>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</si>
  <si>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</si>
  <si>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</si>
  <si>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</si>
  <si>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</si>
  <si>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</si>
  <si>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</si>
  <si>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</si>
  <si>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</si>
  <si>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</si>
  <si>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</si>
  <si>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</si>
  <si>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</si>
  <si>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</si>
  <si>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</si>
  <si>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</si>
  <si>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</si>
  <si>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</si>
  <si>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</si>
  <si>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</si>
  <si>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</si>
  <si>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</si>
  <si>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</si>
  <si>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</si>
  <si>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</si>
  <si>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</si>
  <si>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</si>
  <si>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</si>
  <si>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</si>
  <si>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</si>
  <si>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</si>
  <si>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</si>
  <si>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</si>
  <si>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</si>
  <si>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</si>
  <si>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</si>
  <si>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</si>
  <si>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</si>
  <si>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</si>
  <si>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</si>
  <si>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</si>
  <si>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</si>
  <si>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</si>
  <si>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</si>
  <si>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</si>
  <si>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</si>
  <si>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</si>
  <si>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</si>
  <si>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</si>
  <si>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</si>
  <si>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</si>
  <si>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</si>
  <si>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</si>
  <si>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</si>
  <si>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</si>
  <si>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</si>
  <si>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</si>
  <si>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</si>
  <si>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</si>
  <si>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</si>
  <si>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</si>
  <si>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</si>
  <si>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</si>
  <si>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</si>
  <si>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</si>
  <si>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</si>
  <si>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</si>
  <si>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</si>
  <si>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</si>
  <si>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</si>
  <si>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</si>
  <si>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</si>
  <si>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</si>
  <si>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</si>
  <si>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</si>
  <si>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</si>
  <si>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</si>
  <si>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</si>
  <si>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</si>
  <si>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</si>
  <si>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</si>
  <si>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</si>
  <si>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</si>
  <si>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</si>
  <si>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</si>
  <si>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</si>
  <si>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</si>
  <si>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</si>
  <si>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</si>
  <si>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</si>
  <si>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</si>
  <si>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</si>
  <si>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</si>
  <si>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</si>
  <si>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</si>
  <si>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</si>
  <si>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</si>
  <si>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</si>
  <si>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</si>
  <si>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</si>
  <si>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</si>
  <si>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</si>
  <si>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</si>
  <si>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</si>
  <si>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</si>
  <si>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</si>
  <si>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</si>
  <si>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</si>
  <si>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</si>
  <si>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</si>
  <si>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</si>
  <si>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</si>
  <si>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</si>
  <si>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</si>
  <si>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</si>
  <si>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</si>
  <si>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</si>
  <si>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</si>
  <si>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</si>
  <si>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</si>
  <si>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</si>
  <si>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</si>
  <si>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</si>
  <si>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</si>
  <si>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</si>
  <si>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</si>
  <si>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</si>
  <si>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</si>
  <si>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</si>
  <si>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</si>
  <si>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</si>
  <si>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</si>
  <si>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</si>
  <si>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</si>
  <si>
    <t>* Update each rolling quarter every month</t>
  </si>
  <si>
    <t>2025 Q4</t>
  </si>
  <si>
    <t>*Average Price is for City of Edinburgh</t>
  </si>
  <si>
    <t>2026 Q1</t>
  </si>
  <si>
    <t>2026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</si>
</sst>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664845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131445</xdr:colOff>
      <xdr:row>0</xdr:row>
      <xdr:rowOff>664845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A10" sqref="A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L316"/>
  <sheetViews>
    <sheetView workbookViewId="0">
      <pane ySplit="11" topLeftCell="A243" activePane="bottomLeft" state="frozen"/>
      <selection pane="bottomLeft" activeCell="C253" sqref="C253"/>
    </sheetView>
  </sheetViews>
  <sheetFormatPr defaultRowHeight="12" customHeight="1" x14ac:dyDescent="0.25"/>
  <cols>
    <col min="1" max="2" width="12.625" style="29" customWidth="1"/>
    <col min="3" max="3" width="12.625" style="57" customWidth="1"/>
    <col min="4" max="5" width="13.875" style="58" customWidth="1"/>
    <col min="6" max="6" width="13.875" style="57" customWidth="1"/>
    <col min="7" max="8" width="13.875" style="58" customWidth="1"/>
    <col min="9" max="9" width="13.875" style="57" hidden="1" customWidth="1"/>
    <col min="10" max="11" width="13.875" style="58" hidden="1" customWidth="1"/>
    <col min="12" max="12" width="13.875" style="57" hidden="1" customWidth="1"/>
    <col min="13" max="14" width="13.875" style="58" hidden="1" customWidth="1"/>
    <col min="15" max="15" width="13.875" style="57" hidden="1" customWidth="1"/>
    <col min="16" max="17" width="13.875" style="58" hidden="1" customWidth="1"/>
    <col min="18" max="18" width="13.875" style="57" hidden="1" customWidth="1"/>
    <col min="19" max="20" width="13.875" style="58" hidden="1" customWidth="1"/>
    <col min="21" max="21" width="13.875" style="57" hidden="1" customWidth="1"/>
    <col min="22" max="23" width="13.875" style="58" hidden="1" customWidth="1"/>
    <col min="24" max="24" width="13.875" style="57" hidden="1" customWidth="1"/>
    <col min="25" max="26" width="13.875" style="58" hidden="1" customWidth="1"/>
    <col min="27" max="29" width="13.75" hidden="1" customWidth="1"/>
  </cols>
  <sheetData>
    <row r="1" spans="1:38" ht="54.75" customHeight="1" x14ac:dyDescent="0.25"/>
    <row r="2" spans="1:38" ht="12" customHeight="1" x14ac:dyDescent="0.25">
      <c r="A2" s="59" t="s">
        <v>8</v>
      </c>
      <c r="B2" s="59"/>
      <c r="AL2" t="s">
        <v>180</v>
      </c>
    </row>
    <row r="3" spans="1:38" ht="12" customHeight="1" x14ac:dyDescent="0.25">
      <c r="A3" s="29" t="s">
        <v>9</v>
      </c>
    </row>
    <row r="4" spans="1:38" ht="12" customHeight="1" x14ac:dyDescent="0.25">
      <c r="A4" s="59" t="s">
        <v>10</v>
      </c>
      <c r="B4" s="59"/>
    </row>
    <row r="5" spans="1:38" ht="12" customHeight="1" x14ac:dyDescent="0.25">
      <c r="A5" s="59"/>
      <c r="B5" s="59"/>
    </row>
    <row r="6" spans="1:38" ht="12" customHeight="1" x14ac:dyDescent="0.25">
      <c r="A6" s="59" t="s">
        <v>11</v>
      </c>
      <c r="B6" s="59"/>
    </row>
    <row r="7" spans="1:38" ht="12" customHeight="1" x14ac:dyDescent="0.25">
      <c r="A7" s="59" t="s">
        <v>12</v>
      </c>
      <c r="B7" s="59"/>
    </row>
    <row r="8" spans="1:38" ht="12" customHeight="1" x14ac:dyDescent="0.25">
      <c r="A8" s="59"/>
      <c r="B8" s="59"/>
    </row>
    <row r="9" spans="1:38" ht="12.9" customHeight="1" x14ac:dyDescent="0.25">
      <c r="A9" s="59"/>
      <c r="B9" s="59"/>
      <c r="C9" s="121" t="s">
        <v>13</v>
      </c>
      <c r="D9" s="121"/>
      <c r="E9" s="121"/>
      <c r="F9" s="115" t="s">
        <v>14</v>
      </c>
      <c r="G9" s="116"/>
      <c r="H9" s="117"/>
      <c r="I9" s="121" t="s">
        <v>15</v>
      </c>
      <c r="J9" s="121"/>
      <c r="K9" s="121"/>
      <c r="L9" s="115" t="s">
        <v>15</v>
      </c>
      <c r="M9" s="116"/>
      <c r="N9" s="117"/>
      <c r="O9" s="121" t="s">
        <v>16</v>
      </c>
      <c r="P9" s="121"/>
      <c r="Q9" s="121"/>
      <c r="R9" s="115" t="s">
        <v>17</v>
      </c>
      <c r="S9" s="116"/>
      <c r="T9" s="117"/>
      <c r="U9" s="121" t="s">
        <v>18</v>
      </c>
      <c r="V9" s="121"/>
      <c r="W9" s="121"/>
      <c r="X9" s="115" t="s">
        <v>19</v>
      </c>
      <c r="Y9" s="116"/>
      <c r="Z9" s="117"/>
      <c r="AA9" s="121" t="s">
        <v>20</v>
      </c>
      <c r="AB9" s="121"/>
      <c r="AC9" s="121"/>
    </row>
    <row r="10" spans="1:38" ht="12" customHeight="1" x14ac:dyDescent="0.25">
      <c r="A10" s="60" t="s">
        <v>21</v>
      </c>
      <c r="B10" s="59"/>
      <c r="C10" s="122" t="s">
        <v>22</v>
      </c>
      <c r="D10" s="122"/>
      <c r="E10" s="122"/>
      <c r="F10" s="118" t="s">
        <v>22</v>
      </c>
      <c r="G10" s="119"/>
      <c r="H10" s="120"/>
      <c r="I10" s="122" t="s">
        <v>23</v>
      </c>
      <c r="J10" s="122"/>
      <c r="K10" s="122"/>
      <c r="L10" s="118" t="s">
        <v>24</v>
      </c>
      <c r="M10" s="119"/>
      <c r="N10" s="120"/>
      <c r="O10" s="122" t="s">
        <v>25</v>
      </c>
      <c r="P10" s="122"/>
      <c r="Q10" s="122"/>
      <c r="R10" s="118" t="s">
        <v>26</v>
      </c>
      <c r="S10" s="119"/>
      <c r="T10" s="120"/>
      <c r="U10" s="122" t="s">
        <v>26</v>
      </c>
      <c r="V10" s="122"/>
      <c r="W10" s="122"/>
      <c r="X10" s="118" t="s">
        <v>25</v>
      </c>
      <c r="Y10" s="119"/>
      <c r="Z10" s="120"/>
      <c r="AA10" s="122" t="s">
        <v>27</v>
      </c>
      <c r="AB10" s="122"/>
      <c r="AC10" s="122"/>
    </row>
    <row r="11" spans="1:38" s="24" customFormat="1" ht="36" x14ac:dyDescent="0.2">
      <c r="A11" s="35" t="s">
        <v>32</v>
      </c>
      <c r="B11" s="109" t="s">
        <v>28</v>
      </c>
      <c r="C11" s="110" t="s">
        <v>29</v>
      </c>
      <c r="D11" s="111" t="s">
        <v>30</v>
      </c>
      <c r="E11" s="111" t="s">
        <v>31</v>
      </c>
      <c r="F11" s="112" t="s">
        <v>29</v>
      </c>
      <c r="G11" s="113" t="s">
        <v>30</v>
      </c>
      <c r="H11" s="114" t="s">
        <v>31</v>
      </c>
      <c r="I11" s="110" t="s">
        <v>29</v>
      </c>
      <c r="J11" s="111" t="s">
        <v>30</v>
      </c>
      <c r="K11" s="111" t="s">
        <v>31</v>
      </c>
      <c r="L11" s="112" t="s">
        <v>29</v>
      </c>
      <c r="M11" s="113" t="s">
        <v>30</v>
      </c>
      <c r="N11" s="114" t="s">
        <v>31</v>
      </c>
      <c r="O11" s="110" t="s">
        <v>29</v>
      </c>
      <c r="P11" s="111" t="s">
        <v>30</v>
      </c>
      <c r="Q11" s="111" t="s">
        <v>31</v>
      </c>
      <c r="R11" s="112" t="s">
        <v>29</v>
      </c>
      <c r="S11" s="113" t="s">
        <v>30</v>
      </c>
      <c r="T11" s="114" t="s">
        <v>31</v>
      </c>
      <c r="U11" s="110" t="s">
        <v>29</v>
      </c>
      <c r="V11" s="111" t="s">
        <v>30</v>
      </c>
      <c r="W11" s="111" t="s">
        <v>31</v>
      </c>
      <c r="X11" s="112" t="s">
        <v>29</v>
      </c>
      <c r="Y11" s="113" t="s">
        <v>30</v>
      </c>
      <c r="Z11" s="114" t="s">
        <v>31</v>
      </c>
      <c r="AA11" s="110" t="s">
        <v>29</v>
      </c>
      <c r="AB11" s="111" t="s">
        <v>30</v>
      </c>
      <c r="AC11" s="111" t="s">
        <v>31</v>
      </c>
    </row>
    <row r="12" spans="1:38" ht="12" customHeight="1" x14ac:dyDescent="0.25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38" ht="12" customHeight="1" x14ac:dyDescent="0.25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38" ht="12" customHeight="1" x14ac:dyDescent="0.25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38" ht="12" customHeight="1" x14ac:dyDescent="0.25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38" ht="12" customHeight="1" x14ac:dyDescent="0.25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5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5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5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5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5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5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5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5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5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5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5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5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5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5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5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5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5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5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5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5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5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5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5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5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5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5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5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5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5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5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5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5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5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5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5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5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5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5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5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5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5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5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5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5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5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5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5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5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5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5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5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5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5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5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5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5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5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5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5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5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5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5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5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5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5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5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5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5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5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5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5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5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5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5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5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5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5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5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5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5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5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5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5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5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5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5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5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5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5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5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5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5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5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5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5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5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5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5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5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5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5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5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5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5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5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5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5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5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5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5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5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5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5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5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5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5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5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5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5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5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5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5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5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5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5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5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5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5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5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5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5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5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5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5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5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5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5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5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5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5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5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5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5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5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5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5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5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5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5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5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5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5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5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5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5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5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5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5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5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5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5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5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5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5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5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5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5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5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5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5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5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5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5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5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5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5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5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5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5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5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5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5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5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5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5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5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5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5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5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5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5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5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5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5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5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5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5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5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5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5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5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5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5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5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5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5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5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5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5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5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5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5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5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5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5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5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5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5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5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5">
      <c r="A248" s="88">
        <v>45901</v>
      </c>
      <c r="B248" s="67">
        <f t="shared" ref="B248" si="293">EDATE(A248,2)</f>
        <v>45962</v>
      </c>
      <c r="C248" s="94">
        <v>316499.33889999997</v>
      </c>
      <c r="D248" s="89">
        <f t="shared" ref="D248" si="294">IFERROR(C248/C247-1,".")</f>
        <v>6.9308355411907829E-3</v>
      </c>
      <c r="E248" s="90">
        <f t="shared" ref="E248" si="295">IFERROR(C248/C236-1,".")</f>
        <v>3.3231061961347619E-2</v>
      </c>
      <c r="F248" s="91">
        <v>350742.43900000001</v>
      </c>
      <c r="G248" s="92">
        <f t="shared" ref="G248" si="296">IFERROR(F248/F247-1,".")</f>
        <v>3.9554909583960907E-2</v>
      </c>
      <c r="H248" s="93">
        <f t="shared" ref="H248" si="297">IFERROR(F248/F236-1,".")</f>
        <v>2.3945930402288873E-2</v>
      </c>
    </row>
    <row r="249" spans="1:8" ht="12" customHeight="1" x14ac:dyDescent="0.25">
      <c r="A249" s="88">
        <v>45931</v>
      </c>
      <c r="B249" s="67">
        <f t="shared" ref="B249" si="298">EDATE(A249,2)</f>
        <v>45992</v>
      </c>
      <c r="C249" s="94">
        <v>313836.61729999998</v>
      </c>
      <c r="D249" s="89">
        <f t="shared" ref="D249" si="299">IFERROR(C249/C248-1,".")</f>
        <v>-8.4130400058790578E-3</v>
      </c>
      <c r="E249" s="90">
        <f t="shared" ref="E249" si="300">IFERROR(C249/C237-1,".")</f>
        <v>2.8126418259071917E-2</v>
      </c>
      <c r="F249" s="91">
        <v>367026.1103</v>
      </c>
      <c r="G249" s="92">
        <f t="shared" ref="G249" si="301">IFERROR(F249/F248-1,".")</f>
        <v>4.642629316950142E-2</v>
      </c>
      <c r="H249" s="93">
        <f t="shared" ref="H249" si="302">IFERROR(F249/F237-1,".")</f>
        <v>6.7578776473051994E-2</v>
      </c>
    </row>
    <row r="250" spans="1:8" ht="12" customHeight="1" x14ac:dyDescent="0.25">
      <c r="A250" s="88">
        <v>45962</v>
      </c>
      <c r="B250" s="67">
        <f t="shared" ref="B250" si="303">EDATE(A250,2)</f>
        <v>46023</v>
      </c>
      <c r="C250" s="94">
        <v>312505.18150000001</v>
      </c>
      <c r="D250" s="89">
        <f t="shared" ref="D250" si="304">IFERROR(C250/C249-1,".")</f>
        <v>-4.2424488622602174E-3</v>
      </c>
      <c r="E250" s="90">
        <f t="shared" ref="E250" si="305">IFERROR(C250/C238-1,".")</f>
        <v>3.9106953089671048E-2</v>
      </c>
      <c r="F250" s="91">
        <v>361024.2205</v>
      </c>
      <c r="G250" s="92">
        <f t="shared" ref="G250" si="306">IFERROR(F250/F249-1,".")</f>
        <v>-1.6352759739883815E-2</v>
      </c>
      <c r="H250" s="93">
        <f t="shared" ref="H250" si="307">IFERROR(F250/F238-1,".")</f>
        <v>6.8118995562130191E-2</v>
      </c>
    </row>
    <row r="251" spans="1:8" ht="12" customHeight="1" x14ac:dyDescent="0.25">
      <c r="A251" s="88">
        <v>45992</v>
      </c>
      <c r="B251" s="67">
        <f t="shared" ref="B251" si="308">EDATE(A251,2)</f>
        <v>46054</v>
      </c>
      <c r="C251" s="94">
        <v>306272.99310000002</v>
      </c>
      <c r="D251" s="89">
        <f t="shared" ref="D251" si="309">IFERROR(C251/C250-1,".")</f>
        <v>-1.9942672214540491E-2</v>
      </c>
      <c r="E251" s="90">
        <f t="shared" ref="E251" si="310">IFERROR(C251/C239-1,".")</f>
        <v>1.464867489577415E-3</v>
      </c>
      <c r="F251" s="91">
        <v>356078.90830000001</v>
      </c>
      <c r="G251" s="92">
        <f t="shared" ref="G251" si="311">IFERROR(F251/F250-1,".")</f>
        <v>-1.3698006724177647E-2</v>
      </c>
      <c r="H251" s="93">
        <f t="shared" ref="H251" si="312">IFERROR(F251/F239-1,".")</f>
        <v>0.39923023357251197</v>
      </c>
    </row>
    <row r="252" spans="1:8" ht="12" customHeight="1" x14ac:dyDescent="0.25">
      <c r="A252" s="88">
        <v>46023</v>
      </c>
      <c r="B252" s="67">
        <f t="shared" ref="B252" si="313">EDATE(A252,2)</f>
        <v>46082</v>
      </c>
      <c r="C252" s="94">
        <v>301973.40580000001</v>
      </c>
      <c r="D252" s="89">
        <f t="shared" ref="D252" si="314">IFERROR(C252/C251-1,".")</f>
        <v>-1.4038414737391425E-2</v>
      </c>
      <c r="E252" s="90">
        <f t="shared" ref="E252" si="315">IFERROR(C252/C240-1,".")</f>
        <v>-6.8755071300778958E-3</v>
      </c>
      <c r="F252" s="91">
        <v>336011.15749999997</v>
      </c>
      <c r="G252" s="92">
        <f t="shared" ref="G252" si="316">IFERROR(F252/F251-1,".")</f>
        <v>-5.6357594713508763E-2</v>
      </c>
      <c r="H252" s="93">
        <f t="shared" ref="H252" si="317">IFERROR(F252/F240-1,".")</f>
        <v>-4.6960706870731395E-2</v>
      </c>
    </row>
    <row r="253" spans="1:8" ht="12" customHeight="1" x14ac:dyDescent="0.25">
      <c r="A253" s="88">
        <v>46054</v>
      </c>
      <c r="B253" s="67">
        <f t="shared" ref="B253" si="318">EDATE(A253,2)</f>
        <v>46113</v>
      </c>
      <c r="C253" s="94">
        <v>295589.03230000002</v>
      </c>
      <c r="D253" s="89">
        <f t="shared" ref="D253" si="319">IFERROR(C253/C252-1,".")</f>
        <v>-2.1142171387862008E-2</v>
      </c>
      <c r="E253" s="90">
        <f t="shared" ref="E253" si="320">IFERROR(C253/C241-1,".")</f>
        <v>-2.8607096097852613E-2</v>
      </c>
      <c r="F253" s="91">
        <v>315132.34590000001</v>
      </c>
      <c r="G253" s="92">
        <f t="shared" ref="G253" si="321">IFERROR(F253/F252-1,".")</f>
        <v>-6.2137256855823164E-2</v>
      </c>
      <c r="H253" s="93">
        <f t="shared" ref="H253" si="322">IFERROR(F253/F241-1,".")</f>
        <v>-0.10932010056216446</v>
      </c>
    </row>
    <row r="254" spans="1:8" ht="12" customHeight="1" x14ac:dyDescent="0.25">
      <c r="A254" s="88">
        <v>46082</v>
      </c>
      <c r="B254" s="67">
        <f t="shared" ref="B254" si="323">EDATE(A254,2)</f>
        <v>46143</v>
      </c>
      <c r="C254" s="94">
        <v>298347.06319999998</v>
      </c>
      <c r="D254" s="89">
        <f t="shared" ref="D254" si="324">IFERROR(C254/C253-1,".")</f>
        <v>9.3306266424688644E-3</v>
      </c>
      <c r="E254" s="90">
        <f t="shared" ref="E254" si="325">IFERROR(C254/C242-1,".")</f>
        <v>-9.0672379490961408E-3</v>
      </c>
      <c r="F254" s="91">
        <v>317501.77549999999</v>
      </c>
      <c r="G254" s="92">
        <f t="shared" ref="G254" si="326">IFERROR(F254/F253-1,".")</f>
        <v>7.5188397218730607E-3</v>
      </c>
      <c r="H254" s="93">
        <f t="shared" ref="H254" si="327">IFERROR(F254/F242-1,".")</f>
        <v>-6.9698186873881074E-2</v>
      </c>
    </row>
    <row r="255" spans="1:8" ht="12" customHeight="1" x14ac:dyDescent="0.25">
      <c r="C255" s="71"/>
    </row>
    <row r="256" spans="1:8" ht="12" customHeight="1" x14ac:dyDescent="0.25">
      <c r="C256" s="71"/>
    </row>
    <row r="257" spans="3:3" ht="12" customHeight="1" x14ac:dyDescent="0.25">
      <c r="C257" s="71"/>
    </row>
    <row r="258" spans="3:3" ht="12" customHeight="1" x14ac:dyDescent="0.25">
      <c r="C258" s="71"/>
    </row>
    <row r="259" spans="3:3" ht="12" customHeight="1" x14ac:dyDescent="0.25">
      <c r="C259" s="71"/>
    </row>
    <row r="260" spans="3:3" ht="12" customHeight="1" x14ac:dyDescent="0.25">
      <c r="C260" s="71"/>
    </row>
    <row r="261" spans="3:3" ht="12" customHeight="1" x14ac:dyDescent="0.25">
      <c r="C261" s="71"/>
    </row>
    <row r="262" spans="3:3" ht="12" customHeight="1" x14ac:dyDescent="0.25">
      <c r="C262" s="71"/>
    </row>
    <row r="263" spans="3:3" ht="12" customHeight="1" x14ac:dyDescent="0.25">
      <c r="C263" s="71"/>
    </row>
    <row r="264" spans="3:3" ht="12" customHeight="1" x14ac:dyDescent="0.25">
      <c r="C264" s="71"/>
    </row>
    <row r="265" spans="3:3" ht="12" customHeight="1" x14ac:dyDescent="0.25">
      <c r="C265" s="71"/>
    </row>
    <row r="266" spans="3:3" ht="12" customHeight="1" x14ac:dyDescent="0.25">
      <c r="C266" s="71"/>
    </row>
    <row r="267" spans="3:3" ht="12" customHeight="1" x14ac:dyDescent="0.25">
      <c r="C267" s="71"/>
    </row>
    <row r="268" spans="3:3" ht="12" customHeight="1" x14ac:dyDescent="0.25">
      <c r="C268" s="71"/>
    </row>
    <row r="269" spans="3:3" ht="12" customHeight="1" x14ac:dyDescent="0.25">
      <c r="C269" s="71"/>
    </row>
    <row r="270" spans="3:3" ht="12" customHeight="1" x14ac:dyDescent="0.25">
      <c r="C270" s="71"/>
    </row>
    <row r="271" spans="3:3" ht="12" customHeight="1" x14ac:dyDescent="0.25">
      <c r="C271" s="71"/>
    </row>
    <row r="272" spans="3:3" ht="12" customHeight="1" x14ac:dyDescent="0.25">
      <c r="C272" s="71"/>
    </row>
    <row r="273" spans="3:3" ht="12" customHeight="1" x14ac:dyDescent="0.25">
      <c r="C273" s="71"/>
    </row>
    <row r="274" spans="3:3" ht="12" customHeight="1" x14ac:dyDescent="0.25">
      <c r="C274" s="71"/>
    </row>
    <row r="275" spans="3:3" ht="12" customHeight="1" x14ac:dyDescent="0.25">
      <c r="C275" s="71"/>
    </row>
    <row r="276" spans="3:3" ht="12" customHeight="1" x14ac:dyDescent="0.25">
      <c r="C276" s="71"/>
    </row>
    <row r="277" spans="3:3" ht="12" customHeight="1" x14ac:dyDescent="0.25">
      <c r="C277" s="71"/>
    </row>
    <row r="278" spans="3:3" ht="12" customHeight="1" x14ac:dyDescent="0.25">
      <c r="C278" s="71"/>
    </row>
    <row r="279" spans="3:3" ht="12" customHeight="1" x14ac:dyDescent="0.25">
      <c r="C279" s="71"/>
    </row>
    <row r="280" spans="3:3" ht="12" customHeight="1" x14ac:dyDescent="0.25">
      <c r="C280" s="71"/>
    </row>
    <row r="281" spans="3:3" ht="12" customHeight="1" x14ac:dyDescent="0.25">
      <c r="C281" s="71"/>
    </row>
    <row r="282" spans="3:3" ht="12" customHeight="1" x14ac:dyDescent="0.25">
      <c r="C282" s="71"/>
    </row>
    <row r="283" spans="3:3" ht="12" customHeight="1" x14ac:dyDescent="0.25">
      <c r="C283" s="71"/>
    </row>
    <row r="284" spans="3:3" ht="12" customHeight="1" x14ac:dyDescent="0.25">
      <c r="C284" s="71"/>
    </row>
    <row r="285" spans="3:3" ht="12" customHeight="1" x14ac:dyDescent="0.25">
      <c r="C285" s="71"/>
    </row>
    <row r="286" spans="3:3" ht="12" customHeight="1" x14ac:dyDescent="0.25">
      <c r="C286" s="71"/>
    </row>
    <row r="287" spans="3:3" ht="12" customHeight="1" x14ac:dyDescent="0.25">
      <c r="C287" s="71"/>
    </row>
    <row r="288" spans="3:3" ht="12" customHeight="1" x14ac:dyDescent="0.25">
      <c r="C288" s="71"/>
    </row>
    <row r="289" spans="3:3" ht="12" customHeight="1" x14ac:dyDescent="0.25">
      <c r="C289" s="71"/>
    </row>
    <row r="290" spans="3:3" ht="12" customHeight="1" x14ac:dyDescent="0.25">
      <c r="C290" s="71"/>
    </row>
    <row r="291" spans="3:3" ht="12" customHeight="1" x14ac:dyDescent="0.25">
      <c r="C291" s="71"/>
    </row>
    <row r="292" spans="3:3" ht="12" customHeight="1" x14ac:dyDescent="0.25">
      <c r="C292" s="71"/>
    </row>
    <row r="293" spans="3:3" ht="12" customHeight="1" x14ac:dyDescent="0.25">
      <c r="C293" s="71"/>
    </row>
    <row r="294" spans="3:3" ht="12" customHeight="1" x14ac:dyDescent="0.25">
      <c r="C294" s="71"/>
    </row>
    <row r="295" spans="3:3" ht="12" customHeight="1" x14ac:dyDescent="0.25">
      <c r="C295" s="71"/>
    </row>
    <row r="296" spans="3:3" ht="12" customHeight="1" x14ac:dyDescent="0.25">
      <c r="C296" s="71"/>
    </row>
    <row r="297" spans="3:3" ht="12" customHeight="1" x14ac:dyDescent="0.25">
      <c r="C297" s="71"/>
    </row>
    <row r="298" spans="3:3" ht="12" customHeight="1" x14ac:dyDescent="0.25">
      <c r="C298" s="71"/>
    </row>
    <row r="299" spans="3:3" ht="12" customHeight="1" x14ac:dyDescent="0.25">
      <c r="C299" s="71"/>
    </row>
    <row r="300" spans="3:3" ht="12" customHeight="1" x14ac:dyDescent="0.25">
      <c r="C300" s="71"/>
    </row>
    <row r="301" spans="3:3" ht="12" customHeight="1" x14ac:dyDescent="0.25">
      <c r="C301" s="71"/>
    </row>
    <row r="302" spans="3:3" ht="12" customHeight="1" x14ac:dyDescent="0.25">
      <c r="C302" s="71"/>
    </row>
    <row r="303" spans="3:3" ht="12" customHeight="1" x14ac:dyDescent="0.25">
      <c r="C303" s="71"/>
    </row>
    <row r="304" spans="3:3" ht="12" customHeight="1" x14ac:dyDescent="0.25">
      <c r="C304" s="71"/>
    </row>
    <row r="305" spans="3:3" ht="12" customHeight="1" x14ac:dyDescent="0.25">
      <c r="C305" s="71"/>
    </row>
    <row r="306" spans="3:3" ht="12" customHeight="1" x14ac:dyDescent="0.25">
      <c r="C306" s="71"/>
    </row>
    <row r="307" spans="3:3" ht="12" customHeight="1" x14ac:dyDescent="0.25">
      <c r="C307" s="71"/>
    </row>
    <row r="308" spans="3:3" ht="12" customHeight="1" x14ac:dyDescent="0.25">
      <c r="C308" s="71"/>
    </row>
    <row r="309" spans="3:3" ht="12" customHeight="1" x14ac:dyDescent="0.25">
      <c r="C309" s="71"/>
    </row>
    <row r="310" spans="3:3" ht="12" customHeight="1" x14ac:dyDescent="0.25">
      <c r="C310" s="71"/>
    </row>
    <row r="311" spans="3:3" ht="12" customHeight="1" x14ac:dyDescent="0.25">
      <c r="C311" s="71"/>
    </row>
    <row r="312" spans="3:3" ht="12" customHeight="1" x14ac:dyDescent="0.25">
      <c r="C312" s="71"/>
    </row>
    <row r="313" spans="3:3" ht="12" customHeight="1" x14ac:dyDescent="0.25">
      <c r="C313" s="71"/>
    </row>
    <row r="314" spans="3:3" ht="12" customHeight="1" x14ac:dyDescent="0.25">
      <c r="C314" s="71"/>
    </row>
    <row r="315" spans="3:3" ht="12" customHeight="1" x14ac:dyDescent="0.25">
      <c r="C315" s="71"/>
    </row>
    <row r="316" spans="3:3" ht="12" customHeight="1" x14ac:dyDescent="0.25">
      <c r="C316" s="71"/>
    </row>
  </sheetData>
  <mergeCells count="18"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  <mergeCell ref="L9:N9"/>
    <mergeCell ref="L10:N10"/>
    <mergeCell ref="F10:H10"/>
    <mergeCell ref="C9:E9"/>
    <mergeCell ref="F9:H9"/>
    <mergeCell ref="C10:E10"/>
    <mergeCell ref="I10:K10"/>
    <mergeCell ref="I9:K9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S254"/>
  <sheetViews>
    <sheetView tabSelected="1" workbookViewId="0">
      <pane ySplit="11" topLeftCell="A248" activePane="bottomLeft" state="frozen"/>
      <selection pane="bottomLeft" activeCell="L260" sqref="L260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9" ht="59.25" customHeight="1" x14ac:dyDescent="0.2"/>
    <row r="2" spans="1:19" x14ac:dyDescent="0.2">
      <c r="A2" s="35" t="s">
        <v>8</v>
      </c>
      <c r="B2" s="35"/>
      <c r="S2" t="s">
        <v>180</v>
      </c>
    </row>
    <row r="3" spans="1:19" x14ac:dyDescent="0.2">
      <c r="A3" s="32" t="s">
        <v>34</v>
      </c>
    </row>
    <row r="4" spans="1:19" x14ac:dyDescent="0.2">
      <c r="A4" s="35" t="s">
        <v>10</v>
      </c>
      <c r="B4" s="35"/>
    </row>
    <row r="6" spans="1:19" x14ac:dyDescent="0.2">
      <c r="A6" s="35" t="s">
        <v>11</v>
      </c>
    </row>
    <row r="7" spans="1:19" x14ac:dyDescent="0.2">
      <c r="A7" s="35" t="s">
        <v>12</v>
      </c>
    </row>
    <row r="8" spans="1:19" x14ac:dyDescent="0.2">
      <c r="A8" s="35"/>
    </row>
    <row r="9" spans="1:19" x14ac:dyDescent="0.2">
      <c r="A9" s="36" t="s">
        <v>21</v>
      </c>
    </row>
    <row r="10" spans="1:19" ht="13.8" x14ac:dyDescent="0.2">
      <c r="C10" s="123" t="s">
        <v>35</v>
      </c>
      <c r="D10" s="124"/>
      <c r="E10" s="125"/>
      <c r="F10" s="126" t="s">
        <v>36</v>
      </c>
      <c r="G10" s="127"/>
      <c r="H10" s="128"/>
      <c r="I10" s="123" t="s">
        <v>37</v>
      </c>
      <c r="J10" s="124"/>
      <c r="K10" s="125"/>
      <c r="L10" s="126" t="s">
        <v>38</v>
      </c>
      <c r="M10" s="127"/>
      <c r="N10" s="128"/>
    </row>
    <row r="11" spans="1:19" ht="36" x14ac:dyDescent="0.2">
      <c r="A11" s="35" t="s">
        <v>32</v>
      </c>
      <c r="B11" s="107" t="s">
        <v>28</v>
      </c>
      <c r="C11" s="105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9" x14ac:dyDescent="0.2">
      <c r="A12" s="43">
        <v>38718</v>
      </c>
      <c r="B12" s="53">
        <f>EDATE(A12,2)</f>
        <v>38777</v>
      </c>
      <c r="C12" s="72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9" x14ac:dyDescent="0.2">
      <c r="A13" s="43">
        <v>38749</v>
      </c>
      <c r="B13" s="53">
        <f t="shared" ref="B13:B76" si="0">EDATE(A13,2)</f>
        <v>38808</v>
      </c>
      <c r="C13" s="106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9" x14ac:dyDescent="0.2">
      <c r="A14" s="43">
        <v>38777</v>
      </c>
      <c r="B14" s="53">
        <f t="shared" si="0"/>
        <v>38838</v>
      </c>
      <c r="C14" s="106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9" x14ac:dyDescent="0.2">
      <c r="A15" s="43">
        <v>38808</v>
      </c>
      <c r="B15" s="53">
        <f t="shared" si="0"/>
        <v>38869</v>
      </c>
      <c r="C15" s="106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9" x14ac:dyDescent="0.2">
      <c r="A16" s="43">
        <v>38838</v>
      </c>
      <c r="B16" s="53">
        <f t="shared" si="0"/>
        <v>38899</v>
      </c>
      <c r="C16" s="106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06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06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06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06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06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06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06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06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8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8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8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8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8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8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8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8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8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8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8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8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8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8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8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8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8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8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8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8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8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8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72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72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72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72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95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95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95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95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95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95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95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95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95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95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95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95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95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5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5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5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5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5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5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5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95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95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95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95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95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95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  <row r="248" spans="1:14" x14ac:dyDescent="0.2">
      <c r="A248" s="88">
        <v>45901</v>
      </c>
      <c r="B248" s="53">
        <f t="shared" ref="B248" si="428">EDATE(A248,2)</f>
        <v>45962</v>
      </c>
      <c r="C248" s="95">
        <v>312839.81790000002</v>
      </c>
      <c r="D248" s="96">
        <f t="shared" ref="D248" si="429">IFERROR(C248/C247-1,".")</f>
        <v>-4.5293684695926428E-2</v>
      </c>
      <c r="E248" s="97">
        <f t="shared" ref="E248" si="430">IFERROR(C248/C236-1,".")</f>
        <v>0.11214931725993904</v>
      </c>
      <c r="F248" s="95">
        <v>278604.6972</v>
      </c>
      <c r="G248" s="98">
        <f t="shared" ref="G248" si="431">IFERROR(F248/F247-1,".")</f>
        <v>2.4852630276604559E-2</v>
      </c>
      <c r="H248" s="99">
        <f t="shared" ref="H248" si="432">IFERROR(F248/F236-1,".")</f>
        <v>3.6244503459049282E-2</v>
      </c>
      <c r="I248" s="72">
        <v>278997.51809999999</v>
      </c>
      <c r="J248" s="96">
        <f t="shared" ref="J248" si="433">IFERROR(I248/I247-1,".")</f>
        <v>-1.9140384606506244E-2</v>
      </c>
      <c r="K248" s="97">
        <f t="shared" ref="K248" si="434">IFERROR(I248/I236-1,".")</f>
        <v>5.2479385027797143E-3</v>
      </c>
      <c r="L248" s="72">
        <v>223402.06289999999</v>
      </c>
      <c r="M248" s="98">
        <f t="shared" ref="M248" si="435">IFERROR(L248/L247-1,".")</f>
        <v>-4.0166767997525166E-2</v>
      </c>
      <c r="N248" s="99">
        <f t="shared" ref="N248" si="436">IFERROR(L248/L236-1,".")</f>
        <v>-2.2626970259084667E-2</v>
      </c>
    </row>
    <row r="249" spans="1:14" x14ac:dyDescent="0.2">
      <c r="A249" s="88">
        <v>45931</v>
      </c>
      <c r="B249" s="53">
        <f t="shared" ref="B249" si="437">EDATE(A249,2)</f>
        <v>45992</v>
      </c>
      <c r="C249" s="95">
        <v>297816.89970000001</v>
      </c>
      <c r="D249" s="96">
        <f t="shared" ref="D249" si="438">IFERROR(C249/C248-1,".")</f>
        <v>-4.8021119245127974E-2</v>
      </c>
      <c r="E249" s="97">
        <f t="shared" ref="E249" si="439">IFERROR(C249/C237-1,".")</f>
        <v>8.0789315018780394E-2</v>
      </c>
      <c r="F249" s="95">
        <v>282109.36839999998</v>
      </c>
      <c r="G249" s="98">
        <f t="shared" ref="G249" si="440">IFERROR(F249/F248-1,".")</f>
        <v>1.2579368672611002E-2</v>
      </c>
      <c r="H249" s="99">
        <f t="shared" ref="H249" si="441">IFERROR(F249/F237-1,".")</f>
        <v>5.902873059669278E-2</v>
      </c>
      <c r="I249" s="72">
        <v>269988.57809999998</v>
      </c>
      <c r="J249" s="96">
        <f t="shared" ref="J249" si="442">IFERROR(I249/I248-1,".")</f>
        <v>-3.2290394772511832E-2</v>
      </c>
      <c r="K249" s="97">
        <f t="shared" ref="K249" si="443">IFERROR(I249/I237-1,".")</f>
        <v>4.6167293489464134E-2</v>
      </c>
      <c r="L249" s="72">
        <v>216295.7107</v>
      </c>
      <c r="M249" s="98">
        <f t="shared" ref="M249" si="444">IFERROR(L249/L248-1,".")</f>
        <v>-3.1809698208476123E-2</v>
      </c>
      <c r="N249" s="99">
        <f t="shared" ref="N249" si="445">IFERROR(L249/L237-1,".")</f>
        <v>-6.0535584820594845E-2</v>
      </c>
    </row>
    <row r="250" spans="1:14" x14ac:dyDescent="0.2">
      <c r="A250" s="88">
        <v>45962</v>
      </c>
      <c r="B250" s="53">
        <f t="shared" ref="B250" si="446">EDATE(A250,2)</f>
        <v>46023</v>
      </c>
      <c r="C250" s="95">
        <v>287797.37390000001</v>
      </c>
      <c r="D250" s="96">
        <f t="shared" ref="D250" si="447">IFERROR(C250/C249-1,".")</f>
        <v>-3.3643241233432319E-2</v>
      </c>
      <c r="E250" s="97">
        <f t="shared" ref="E250" si="448">IFERROR(C250/C238-1,".")</f>
        <v>4.6509266673211869E-2</v>
      </c>
      <c r="F250" s="95">
        <v>287507.81709999999</v>
      </c>
      <c r="G250" s="98">
        <f t="shared" ref="G250" si="449">IFERROR(F250/F249-1,".")</f>
        <v>1.9136013563171073E-2</v>
      </c>
      <c r="H250" s="99">
        <f t="shared" ref="H250" si="450">IFERROR(F250/F238-1,".")</f>
        <v>0.10479223592340814</v>
      </c>
      <c r="I250" s="72">
        <v>278394.78129999997</v>
      </c>
      <c r="J250" s="96">
        <f t="shared" ref="J250" si="451">IFERROR(I250/I249-1,".")</f>
        <v>3.1135403057259925E-2</v>
      </c>
      <c r="K250" s="97">
        <f t="shared" ref="K250" si="452">IFERROR(I250/I238-1,".")</f>
        <v>0.15125748000562389</v>
      </c>
      <c r="L250" s="72">
        <v>230345.72810000001</v>
      </c>
      <c r="M250" s="98">
        <f t="shared" ref="M250" si="453">IFERROR(L250/L249-1,".")</f>
        <v>6.4957448090532166E-2</v>
      </c>
      <c r="N250" s="99">
        <f t="shared" ref="N250" si="454">IFERROR(L250/L238-1,".")</f>
        <v>-8.0070278417777585E-3</v>
      </c>
    </row>
    <row r="251" spans="1:14" x14ac:dyDescent="0.2">
      <c r="A251" s="88">
        <v>45992</v>
      </c>
      <c r="B251" s="53">
        <f t="shared" ref="B251" si="455">EDATE(A251,2)</f>
        <v>46054</v>
      </c>
      <c r="C251" s="95">
        <v>297838.82500000001</v>
      </c>
      <c r="D251" s="96">
        <f t="shared" ref="D251" si="456">IFERROR(C251/C250-1,".")</f>
        <v>3.48906974512182E-2</v>
      </c>
      <c r="E251" s="97">
        <f t="shared" ref="E251" si="457">IFERROR(C251/C239-1,".")</f>
        <v>0.13180858663971162</v>
      </c>
      <c r="F251" s="95">
        <v>283324.79129999998</v>
      </c>
      <c r="G251" s="98">
        <f t="shared" ref="G251" si="458">IFERROR(F251/F250-1,".")</f>
        <v>-1.4549259363424771E-2</v>
      </c>
      <c r="H251" s="99">
        <f t="shared" ref="H251" si="459">IFERROR(F251/F239-1,".")</f>
        <v>7.2663635227840473E-2</v>
      </c>
      <c r="I251" s="72">
        <v>281370.21049999999</v>
      </c>
      <c r="J251" s="96">
        <f t="shared" ref="J251" si="460">IFERROR(I251/I250-1,".")</f>
        <v>1.0687805231498482E-2</v>
      </c>
      <c r="K251" s="97">
        <f t="shared" ref="K251" si="461">IFERROR(I251/I239-1,".")</f>
        <v>6.6802440559466936E-2</v>
      </c>
      <c r="L251" s="72">
        <v>238200.7843</v>
      </c>
      <c r="M251" s="98">
        <f t="shared" ref="M251" si="462">IFERROR(L251/L250-1,".")</f>
        <v>3.4101158570606804E-2</v>
      </c>
      <c r="N251" s="99">
        <f t="shared" ref="N251" si="463">IFERROR(L251/L239-1,".")</f>
        <v>2.5622322066738423E-2</v>
      </c>
    </row>
    <row r="252" spans="1:14" x14ac:dyDescent="0.2">
      <c r="A252" s="88">
        <v>46023</v>
      </c>
      <c r="B252" s="53">
        <f t="shared" ref="B252" si="464">EDATE(A252,2)</f>
        <v>46082</v>
      </c>
      <c r="C252" s="95">
        <v>296525.83610000001</v>
      </c>
      <c r="D252" s="96">
        <f t="shared" ref="D252" si="465">IFERROR(C252/C251-1,".")</f>
        <v>-4.4083873215655656E-3</v>
      </c>
      <c r="E252" s="97">
        <f t="shared" ref="E252" si="466">IFERROR(C252/C240-1,".")</f>
        <v>0.1174179008693621</v>
      </c>
      <c r="F252" s="95">
        <v>273512.86629999999</v>
      </c>
      <c r="G252" s="98">
        <f t="shared" ref="G252" si="467">IFERROR(F252/F251-1,".")</f>
        <v>-3.4631367608105257E-2</v>
      </c>
      <c r="H252" s="99">
        <f t="shared" ref="H252" si="468">IFERROR(F252/F240-1,".")</f>
        <v>1.3318364466245347E-2</v>
      </c>
      <c r="I252" s="72">
        <v>304914.92540000001</v>
      </c>
      <c r="J252" s="96">
        <f t="shared" ref="J252" si="469">IFERROR(I252/I251-1,".")</f>
        <v>8.3678776293199642E-2</v>
      </c>
      <c r="K252" s="97">
        <f t="shared" ref="K252" si="470">IFERROR(I252/I240-1,".")</f>
        <v>4.8714967102434725E-2</v>
      </c>
      <c r="L252" s="72">
        <v>237117.55910000001</v>
      </c>
      <c r="M252" s="98">
        <f t="shared" ref="M252" si="471">IFERROR(L252/L251-1,".")</f>
        <v>-4.5475299469868169E-3</v>
      </c>
      <c r="N252" s="99">
        <f t="shared" ref="N252" si="472">IFERROR(L252/L240-1,".")</f>
        <v>7.982439511997419E-2</v>
      </c>
    </row>
    <row r="253" spans="1:14" x14ac:dyDescent="0.2">
      <c r="A253" s="88">
        <v>46054</v>
      </c>
      <c r="B253" s="53">
        <f t="shared" ref="B253" si="473">EDATE(A253,2)</f>
        <v>46113</v>
      </c>
      <c r="C253" s="95">
        <v>304523.13410000002</v>
      </c>
      <c r="D253" s="96">
        <f t="shared" ref="D253" si="474">IFERROR(C253/C252-1,".")</f>
        <v>2.6969987186219457E-2</v>
      </c>
      <c r="E253" s="97">
        <f t="shared" ref="E253" si="475">IFERROR(C253/C241-1,".")</f>
        <v>0.1062586381519437</v>
      </c>
      <c r="F253" s="95">
        <v>272153.74089999998</v>
      </c>
      <c r="G253" s="98">
        <f t="shared" ref="G253" si="476">IFERROR(F253/F252-1,".")</f>
        <v>-4.9691461260520375E-3</v>
      </c>
      <c r="H253" s="99">
        <f t="shared" ref="H253" si="477">IFERROR(F253/F241-1,".")</f>
        <v>6.8295130309437013E-4</v>
      </c>
      <c r="I253" s="72">
        <v>310286.51390000002</v>
      </c>
      <c r="J253" s="96">
        <f t="shared" ref="J253" si="478">IFERROR(I253/I252-1,".")</f>
        <v>1.7616679449040884E-2</v>
      </c>
      <c r="K253" s="97">
        <f t="shared" ref="K253" si="479">IFERROR(I253/I241-1,".")</f>
        <v>5.4109145295370586E-2</v>
      </c>
      <c r="L253" s="72">
        <v>237476.8916</v>
      </c>
      <c r="M253" s="98">
        <f t="shared" ref="M253" si="480">IFERROR(L253/L252-1,".")</f>
        <v>1.515419192757772E-3</v>
      </c>
      <c r="N253" s="99">
        <f t="shared" ref="N253" si="481">IFERROR(L253/L241-1,".")</f>
        <v>0.13016424240693669</v>
      </c>
    </row>
    <row r="254" spans="1:14" x14ac:dyDescent="0.2">
      <c r="A254" s="88">
        <v>46082</v>
      </c>
      <c r="B254" s="53">
        <f t="shared" ref="B254" si="482">EDATE(A254,2)</f>
        <v>46143</v>
      </c>
      <c r="C254" s="95">
        <v>300612.39179999998</v>
      </c>
      <c r="D254" s="96">
        <f t="shared" ref="D254" si="483">IFERROR(C254/C253-1,".")</f>
        <v>-1.2842184589876959E-2</v>
      </c>
      <c r="E254" s="97">
        <f t="shared" ref="E254" si="484">IFERROR(C254/C242-1,".")</f>
        <v>7.3301361029983969E-2</v>
      </c>
      <c r="F254" s="95">
        <v>271575.4975</v>
      </c>
      <c r="G254" s="98">
        <f t="shared" ref="G254" si="485">IFERROR(F254/F253-1,".")</f>
        <v>-2.1246939251606811E-3</v>
      </c>
      <c r="H254" s="99">
        <f t="shared" ref="H254" si="486">IFERROR(F254/F242-1,".")</f>
        <v>6.0475637449386443E-3</v>
      </c>
      <c r="I254" s="72">
        <v>320680.90669999999</v>
      </c>
      <c r="J254" s="96">
        <f t="shared" ref="J254" si="487">IFERROR(I254/I253-1,".")</f>
        <v>3.3499337980734456E-2</v>
      </c>
      <c r="K254" s="97">
        <f t="shared" ref="K254" si="488">IFERROR(I254/I242-1,".")</f>
        <v>0.15051558042249069</v>
      </c>
      <c r="L254" s="72">
        <v>240725.66329999999</v>
      </c>
      <c r="M254" s="98">
        <f t="shared" ref="M254" si="489">IFERROR(L254/L253-1,".")</f>
        <v>1.3680369816664539E-2</v>
      </c>
      <c r="N254" s="99">
        <f t="shared" ref="N254" si="490">IFERROR(L254/L242-1,".")</f>
        <v>0.12079067752418715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59" t="s">
        <v>8</v>
      </c>
    </row>
    <row r="3" spans="1:26" ht="12" x14ac:dyDescent="0.25">
      <c r="A3" s="22" t="s">
        <v>9</v>
      </c>
    </row>
    <row r="4" spans="1:26" ht="12" x14ac:dyDescent="0.25">
      <c r="A4" s="59" t="s">
        <v>39</v>
      </c>
    </row>
    <row r="5" spans="1:26" ht="12" x14ac:dyDescent="0.25">
      <c r="A5" s="59"/>
    </row>
    <row r="6" spans="1:26" x14ac:dyDescent="0.2">
      <c r="A6" s="60" t="s">
        <v>21</v>
      </c>
    </row>
    <row r="7" spans="1:26" ht="13.8" x14ac:dyDescent="0.25">
      <c r="A7" s="59"/>
      <c r="B7" s="59"/>
      <c r="C7" s="129" t="s">
        <v>13</v>
      </c>
      <c r="D7" s="121"/>
      <c r="E7" s="130"/>
      <c r="F7" s="115" t="s">
        <v>14</v>
      </c>
      <c r="G7" s="116"/>
      <c r="H7" s="117"/>
      <c r="I7" s="121" t="s">
        <v>15</v>
      </c>
      <c r="J7" s="121"/>
      <c r="K7" s="130"/>
      <c r="L7" s="115" t="s">
        <v>15</v>
      </c>
      <c r="M7" s="116"/>
      <c r="N7" s="117"/>
      <c r="O7" s="121" t="s">
        <v>16</v>
      </c>
      <c r="P7" s="121"/>
      <c r="Q7" s="130"/>
      <c r="R7" s="116" t="s">
        <v>17</v>
      </c>
      <c r="S7" s="116"/>
      <c r="T7" s="116"/>
      <c r="U7" s="129" t="s">
        <v>18</v>
      </c>
      <c r="V7" s="121"/>
      <c r="W7" s="130"/>
      <c r="X7" s="115" t="s">
        <v>19</v>
      </c>
      <c r="Y7" s="116"/>
      <c r="Z7" s="117"/>
    </row>
    <row r="8" spans="1:26" ht="12" x14ac:dyDescent="0.25">
      <c r="A8" s="59"/>
      <c r="B8" s="59"/>
      <c r="C8" s="131" t="s">
        <v>22</v>
      </c>
      <c r="D8" s="122"/>
      <c r="E8" s="132"/>
      <c r="F8" s="118" t="s">
        <v>22</v>
      </c>
      <c r="G8" s="119"/>
      <c r="H8" s="120"/>
      <c r="I8" s="122" t="s">
        <v>23</v>
      </c>
      <c r="J8" s="122"/>
      <c r="K8" s="132"/>
      <c r="L8" s="118" t="s">
        <v>24</v>
      </c>
      <c r="M8" s="119"/>
      <c r="N8" s="120"/>
      <c r="O8" s="122" t="s">
        <v>25</v>
      </c>
      <c r="P8" s="122"/>
      <c r="Q8" s="132"/>
      <c r="R8" s="119" t="s">
        <v>26</v>
      </c>
      <c r="S8" s="119"/>
      <c r="T8" s="119"/>
      <c r="U8" s="131" t="s">
        <v>26</v>
      </c>
      <c r="V8" s="122"/>
      <c r="W8" s="132"/>
      <c r="X8" s="118" t="s">
        <v>25</v>
      </c>
      <c r="Y8" s="119"/>
      <c r="Z8" s="120"/>
    </row>
    <row r="9" spans="1:26" ht="36" x14ac:dyDescent="0.25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ht="12" x14ac:dyDescent="0.25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ht="12" x14ac:dyDescent="0.25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ht="12" x14ac:dyDescent="0.25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ht="12" x14ac:dyDescent="0.25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ht="12" x14ac:dyDescent="0.25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ht="12" x14ac:dyDescent="0.25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ht="12" x14ac:dyDescent="0.25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ht="12" x14ac:dyDescent="0.25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ht="12" x14ac:dyDescent="0.25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ht="12" x14ac:dyDescent="0.25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ht="12" x14ac:dyDescent="0.25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ht="12" x14ac:dyDescent="0.25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ht="12" x14ac:dyDescent="0.25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ht="12" x14ac:dyDescent="0.25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ht="12" x14ac:dyDescent="0.25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ht="12" x14ac:dyDescent="0.25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ht="12" x14ac:dyDescent="0.25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ht="12" x14ac:dyDescent="0.25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ht="12" x14ac:dyDescent="0.25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ht="12" x14ac:dyDescent="0.25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ht="12" x14ac:dyDescent="0.25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ht="12" x14ac:dyDescent="0.25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ht="12" x14ac:dyDescent="0.25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ht="12" x14ac:dyDescent="0.25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ht="12" x14ac:dyDescent="0.25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ht="12" x14ac:dyDescent="0.25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ht="12" x14ac:dyDescent="0.25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ht="12" x14ac:dyDescent="0.25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ht="12" x14ac:dyDescent="0.25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ht="12" x14ac:dyDescent="0.25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ht="12" x14ac:dyDescent="0.25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ht="12" x14ac:dyDescent="0.25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ht="12" x14ac:dyDescent="0.25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ht="12" x14ac:dyDescent="0.25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ht="12" x14ac:dyDescent="0.25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ht="12" x14ac:dyDescent="0.25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5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5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5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5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5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5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5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5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5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5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5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5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5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5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5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5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5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5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5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5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5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5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5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5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5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5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5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5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5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5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5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5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5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5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5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5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5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5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5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5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5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5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5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5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5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5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5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5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5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5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5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5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5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5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5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5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5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5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5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5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5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5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5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5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5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5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5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5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5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5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5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5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59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59" t="s">
        <v>39</v>
      </c>
    </row>
    <row r="5" spans="1:14" ht="12" customHeight="1" x14ac:dyDescent="0.25">
      <c r="A5" s="59"/>
    </row>
    <row r="6" spans="1:14" ht="12" customHeight="1" x14ac:dyDescent="0.25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33" t="s">
        <v>35</v>
      </c>
      <c r="D8" s="134"/>
      <c r="E8" s="135"/>
      <c r="F8" s="136" t="s">
        <v>36</v>
      </c>
      <c r="G8" s="137"/>
      <c r="H8" s="138"/>
      <c r="I8" s="133" t="s">
        <v>37</v>
      </c>
      <c r="J8" s="134"/>
      <c r="K8" s="135"/>
      <c r="L8" s="136" t="s">
        <v>38</v>
      </c>
      <c r="M8" s="137"/>
      <c r="N8" s="138"/>
    </row>
    <row r="9" spans="1:14" ht="12" customHeight="1" x14ac:dyDescent="0.25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5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5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5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5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5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5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5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5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5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5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5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5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5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5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5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5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5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5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5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5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5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5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5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5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5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5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5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5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5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5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5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5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5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5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5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5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5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5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5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5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5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5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5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5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5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5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5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5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5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5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5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5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5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5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5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5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5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5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5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5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5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5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5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5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5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5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5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5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5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5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5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5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5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5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5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5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5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5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5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5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5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5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5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5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5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5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5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5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5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5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5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5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5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5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5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5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5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5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5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5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5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5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5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5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5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5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5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5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K253"/>
  <sheetViews>
    <sheetView workbookViewId="0">
      <pane ySplit="8" topLeftCell="A240" activePane="bottomLeft" state="frozen"/>
      <selection pane="bottomLeft" activeCell="C257" sqref="C257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11" ht="55.5" customHeight="1" x14ac:dyDescent="0.2">
      <c r="A1"/>
      <c r="B1" s="3"/>
    </row>
    <row r="2" spans="1:11" x14ac:dyDescent="0.25">
      <c r="A2" s="14" t="s">
        <v>8</v>
      </c>
      <c r="B2" s="3"/>
      <c r="K2" t="s">
        <v>182</v>
      </c>
    </row>
    <row r="3" spans="1:11" x14ac:dyDescent="0.25">
      <c r="A3" t="s">
        <v>157</v>
      </c>
      <c r="B3" s="3"/>
    </row>
    <row r="4" spans="1:11" x14ac:dyDescent="0.25">
      <c r="A4" s="14" t="s">
        <v>158</v>
      </c>
      <c r="B4" s="3"/>
    </row>
    <row r="5" spans="1:11" x14ac:dyDescent="0.25">
      <c r="A5" s="14"/>
      <c r="B5" s="3"/>
    </row>
    <row r="6" spans="1:11" ht="11.4" x14ac:dyDescent="0.2">
      <c r="A6" s="60" t="s">
        <v>21</v>
      </c>
      <c r="B6" s="3"/>
    </row>
    <row r="7" spans="1:11" ht="11.4" x14ac:dyDescent="0.2">
      <c r="A7"/>
      <c r="B7" s="3"/>
    </row>
    <row r="8" spans="1:11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11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11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11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11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11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11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11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11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5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5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5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5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5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5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5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  <row r="246" spans="1:4" ht="12" customHeight="1" x14ac:dyDescent="0.25">
      <c r="A246" s="101">
        <v>45931</v>
      </c>
      <c r="B246" s="7">
        <v>315124.83480000001</v>
      </c>
      <c r="C246" s="103">
        <f t="shared" ref="C246" si="64">IFERROR(B246/B245-1,".")</f>
        <v>-1.7272325259607535E-2</v>
      </c>
      <c r="D246" s="103">
        <f t="shared" ref="D246" si="65">IFERROR(B246/B234-1,".")</f>
        <v>7.5193024973383427E-3</v>
      </c>
    </row>
    <row r="247" spans="1:4" ht="12" customHeight="1" x14ac:dyDescent="0.25">
      <c r="A247" s="101">
        <v>45962</v>
      </c>
      <c r="B247" s="7">
        <v>316711.66070000001</v>
      </c>
      <c r="C247" s="103">
        <f t="shared" ref="C247" si="66">IFERROR(B247/B246-1,".")</f>
        <v>5.0355469476315307E-3</v>
      </c>
      <c r="D247" s="103">
        <f t="shared" ref="D247" si="67">IFERROR(B247/B235-1,".")</f>
        <v>6.7515819010991684E-2</v>
      </c>
    </row>
    <row r="248" spans="1:4" ht="12" customHeight="1" x14ac:dyDescent="0.25">
      <c r="A248" s="101">
        <v>45992</v>
      </c>
      <c r="B248" s="7">
        <v>306398.04249999998</v>
      </c>
      <c r="C248" s="103">
        <f t="shared" ref="C248" si="68">IFERROR(B248/B247-1,".")</f>
        <v>-3.2564693630808383E-2</v>
      </c>
      <c r="D248" s="103">
        <f t="shared" ref="D248" si="69">IFERROR(B248/B236-1,".")</f>
        <v>-2.9643046575271725E-3</v>
      </c>
    </row>
    <row r="249" spans="1:4" ht="12" customHeight="1" x14ac:dyDescent="0.25">
      <c r="A249" s="101">
        <v>46023</v>
      </c>
      <c r="B249" s="7">
        <v>310719.79340000002</v>
      </c>
      <c r="C249" s="103">
        <f t="shared" ref="C249:C250" si="70">IFERROR(B249/B248-1,".")</f>
        <v>1.4105021248626448E-2</v>
      </c>
      <c r="D249" s="103">
        <f t="shared" ref="D249:D250" si="71">IFERROR(B249/B237-1,".")</f>
        <v>2.4879174211764221E-2</v>
      </c>
    </row>
    <row r="250" spans="1:4" ht="12" customHeight="1" x14ac:dyDescent="0.25">
      <c r="A250" s="101">
        <v>46054</v>
      </c>
      <c r="B250" s="7">
        <v>300715.73249999998</v>
      </c>
      <c r="C250" s="103">
        <f t="shared" si="70"/>
        <v>-3.219640689938752E-2</v>
      </c>
      <c r="D250" s="103">
        <f t="shared" si="71"/>
        <v>-2.9842845666944173E-2</v>
      </c>
    </row>
    <row r="251" spans="1:4" ht="12" customHeight="1" x14ac:dyDescent="0.25">
      <c r="A251" s="101">
        <v>46082</v>
      </c>
      <c r="B251" s="7">
        <v>294763.64630000002</v>
      </c>
      <c r="C251" s="103">
        <f t="shared" ref="C251" si="72">IFERROR(B251/B250-1,".")</f>
        <v>-1.9793065532412668E-2</v>
      </c>
      <c r="D251" s="103">
        <f t="shared" ref="D251" si="73">IFERROR(B251/B239-1,".")</f>
        <v>-1.3439209917698314E-2</v>
      </c>
    </row>
    <row r="252" spans="1:4" ht="12" customHeight="1" x14ac:dyDescent="0.25">
      <c r="A252" s="101">
        <v>46113</v>
      </c>
      <c r="B252" s="7">
        <v>295141.35940000002</v>
      </c>
      <c r="C252" s="103">
        <f t="shared" ref="C252" si="74">IFERROR(B252/B251-1,".")</f>
        <v>1.2814100542628548E-3</v>
      </c>
      <c r="D252" s="103">
        <f t="shared" ref="D252" si="75">IFERROR(B252/B240-1,".")</f>
        <v>-4.5705437520410452E-2</v>
      </c>
    </row>
    <row r="253" spans="1:4" ht="12" customHeight="1" x14ac:dyDescent="0.25">
      <c r="A253" s="101">
        <v>46143</v>
      </c>
      <c r="B253" s="7">
        <v>306313.636</v>
      </c>
      <c r="C253" s="103">
        <f t="shared" ref="C253" si="76">IFERROR(B253/B252-1,".")</f>
        <v>3.785398502843651E-2</v>
      </c>
      <c r="D253" s="103">
        <f t="shared" ref="D253" si="77">IFERROR(B253/B241-1,".")</f>
        <v>3.1647349259220636E-2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30"/>
  <sheetViews>
    <sheetView workbookViewId="0">
      <pane ySplit="12" topLeftCell="A117" activePane="bottomLeft" state="frozen"/>
      <selection pane="bottomLeft" activeCell="D134" sqref="D134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  <col min="40" max="42" width="9" style="24"/>
  </cols>
  <sheetData>
    <row r="1" spans="1:42" ht="55.5" customHeight="1" x14ac:dyDescent="0.2">
      <c r="AN1" s="108" t="s">
        <v>173</v>
      </c>
      <c r="AO1" s="108" t="s">
        <v>174</v>
      </c>
      <c r="AP1" s="108" t="s">
        <v>175</v>
      </c>
    </row>
    <row r="2" spans="1:42" x14ac:dyDescent="0.25">
      <c r="A2" s="14" t="s">
        <v>8</v>
      </c>
      <c r="AN2" s="108" t="s">
        <v>165</v>
      </c>
      <c r="AO2" s="108" t="s">
        <v>169</v>
      </c>
      <c r="AP2" s="108" t="s">
        <v>176</v>
      </c>
    </row>
    <row r="3" spans="1:42" x14ac:dyDescent="0.25">
      <c r="A3" t="s">
        <v>9</v>
      </c>
      <c r="AN3" s="108" t="s">
        <v>166</v>
      </c>
      <c r="AO3" s="108" t="s">
        <v>170</v>
      </c>
      <c r="AP3" s="108" t="s">
        <v>177</v>
      </c>
    </row>
    <row r="4" spans="1:42" x14ac:dyDescent="0.25">
      <c r="A4" s="14" t="s">
        <v>10</v>
      </c>
      <c r="AN4" s="108" t="s">
        <v>167</v>
      </c>
      <c r="AO4" s="108" t="s">
        <v>171</v>
      </c>
      <c r="AP4" s="108" t="s">
        <v>178</v>
      </c>
    </row>
    <row r="5" spans="1:42" ht="12" customHeight="1" x14ac:dyDescent="0.2">
      <c r="AN5" s="108" t="s">
        <v>168</v>
      </c>
      <c r="AO5" s="108" t="s">
        <v>172</v>
      </c>
      <c r="AP5" s="108" t="s">
        <v>179</v>
      </c>
    </row>
    <row r="6" spans="1:42" ht="12" customHeight="1" x14ac:dyDescent="0.25">
      <c r="A6" s="59" t="s">
        <v>11</v>
      </c>
    </row>
    <row r="7" spans="1:42" ht="12" customHeight="1" x14ac:dyDescent="0.25">
      <c r="A7" s="59" t="s">
        <v>12</v>
      </c>
    </row>
    <row r="8" spans="1:42" ht="12" customHeight="1" x14ac:dyDescent="0.25">
      <c r="A8" s="59"/>
    </row>
    <row r="9" spans="1:42" ht="11.4" x14ac:dyDescent="0.2">
      <c r="A9" s="60" t="s">
        <v>21</v>
      </c>
    </row>
    <row r="10" spans="1:42" ht="13.8" x14ac:dyDescent="0.25">
      <c r="A10" s="14"/>
      <c r="B10" s="121" t="s">
        <v>13</v>
      </c>
      <c r="C10" s="121"/>
      <c r="D10" s="121"/>
      <c r="E10" s="115" t="s">
        <v>14</v>
      </c>
      <c r="F10" s="116"/>
      <c r="G10" s="117"/>
      <c r="H10" s="121" t="s">
        <v>15</v>
      </c>
      <c r="I10" s="121"/>
      <c r="J10" s="121"/>
      <c r="K10" s="115" t="s">
        <v>15</v>
      </c>
      <c r="L10" s="116"/>
      <c r="M10" s="117"/>
      <c r="N10" s="121" t="s">
        <v>16</v>
      </c>
      <c r="O10" s="121"/>
      <c r="P10" s="121"/>
      <c r="Q10" s="115" t="s">
        <v>17</v>
      </c>
      <c r="R10" s="116"/>
      <c r="S10" s="117"/>
      <c r="T10" s="121" t="s">
        <v>18</v>
      </c>
      <c r="U10" s="121"/>
      <c r="V10" s="121"/>
      <c r="W10" s="115" t="s">
        <v>19</v>
      </c>
      <c r="X10" s="116"/>
      <c r="Y10" s="117"/>
    </row>
    <row r="11" spans="1:42" x14ac:dyDescent="0.25">
      <c r="A11" s="14"/>
      <c r="B11" s="139" t="s">
        <v>22</v>
      </c>
      <c r="C11" s="139"/>
      <c r="D11" s="139"/>
      <c r="E11" s="140" t="s">
        <v>22</v>
      </c>
      <c r="F11" s="141"/>
      <c r="G11" s="142"/>
      <c r="H11" s="139" t="s">
        <v>23</v>
      </c>
      <c r="I11" s="139"/>
      <c r="J11" s="139"/>
      <c r="K11" s="140" t="s">
        <v>24</v>
      </c>
      <c r="L11" s="141"/>
      <c r="M11" s="142"/>
      <c r="N11" s="139" t="s">
        <v>25</v>
      </c>
      <c r="O11" s="139"/>
      <c r="P11" s="139"/>
      <c r="Q11" s="140" t="s">
        <v>26</v>
      </c>
      <c r="R11" s="141"/>
      <c r="S11" s="142"/>
      <c r="T11" s="139" t="s">
        <v>26</v>
      </c>
      <c r="U11" s="139"/>
      <c r="V11" s="139"/>
      <c r="W11" s="140" t="s">
        <v>25</v>
      </c>
      <c r="X11" s="141"/>
      <c r="Y11" s="142"/>
    </row>
    <row r="12" spans="1:42" ht="25.5" customHeight="1" x14ac:dyDescent="0.25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5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5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5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5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5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5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5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5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5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5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5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5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5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5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5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5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5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5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5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5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5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5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5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5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5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5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5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5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5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5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5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5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5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5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5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5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5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5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5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5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5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5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5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5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5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5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5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5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5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5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5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5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5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5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5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5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5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5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5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5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5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5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5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5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5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5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5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5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5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5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5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  <row r="128" spans="1:42" ht="12" customHeight="1" x14ac:dyDescent="0.25">
      <c r="A128" s="100" t="s">
        <v>181</v>
      </c>
      <c r="B128" s="71">
        <v>313836.61729999998</v>
      </c>
      <c r="C128" s="89">
        <f t="shared" ref="C128" si="161">IFERROR(B128/B127-1,".")</f>
        <v>-6.3654651297969655E-3</v>
      </c>
      <c r="D128" s="90">
        <f t="shared" ref="D128" si="162">IFERROR(B128/B116-1,".")</f>
        <v>2.556629064778293E-2</v>
      </c>
      <c r="E128" s="76">
        <v>367026.1103</v>
      </c>
      <c r="F128" s="92">
        <f t="shared" ref="F128" si="163">IFERROR(E128/E127-1,".")</f>
        <v>0.14743738278383445</v>
      </c>
      <c r="G128" s="93">
        <f t="shared" ref="G128" si="164">IFERROR(E128/E116-1,".")</f>
        <v>6.8825454000093211E-2</v>
      </c>
    </row>
    <row r="129" spans="1:7" ht="12" customHeight="1" x14ac:dyDescent="0.25">
      <c r="A129" s="100" t="s">
        <v>183</v>
      </c>
      <c r="B129" s="71">
        <v>301973.40580000001</v>
      </c>
      <c r="C129" s="89">
        <f t="shared" ref="C129" si="165">IFERROR(B129/B128-1,".")</f>
        <v>-3.7800597017841886E-2</v>
      </c>
      <c r="D129" s="90">
        <f t="shared" ref="D129" si="166">IFERROR(B129/B117-1,".")</f>
        <v>5.5452506745704344E-2</v>
      </c>
      <c r="E129" s="76">
        <v>336011.15749999997</v>
      </c>
      <c r="F129" s="92">
        <f t="shared" ref="F129" si="167">IFERROR(E129/E128-1,".")</f>
        <v>-8.4503396160695465E-2</v>
      </c>
      <c r="G129" s="93">
        <f t="shared" ref="G129" si="168">IFERROR(E129/E117-1,".")</f>
        <v>1.4183481129569575E-2</v>
      </c>
    </row>
    <row r="130" spans="1:7" ht="12" customHeight="1" x14ac:dyDescent="0.25">
      <c r="A130" s="100" t="s">
        <v>184</v>
      </c>
      <c r="B130" s="71"/>
      <c r="C130" s="89">
        <f t="shared" ref="C130" si="169">IFERROR(B130/B129-1,".")</f>
        <v>-1</v>
      </c>
      <c r="D130" s="90">
        <f t="shared" ref="D130" si="170">IFERROR(B130/B118-1,".")</f>
        <v>-1</v>
      </c>
      <c r="E130" s="76"/>
      <c r="F130" s="92">
        <f t="shared" ref="F130" si="171">IFERROR(E130/E129-1,".")</f>
        <v>-1</v>
      </c>
      <c r="G130" s="93">
        <f t="shared" ref="G130" si="172">IFERROR(E130/E118-1,".")</f>
        <v>-1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I143" sqref="I143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21" ht="59.25" customHeight="1" x14ac:dyDescent="0.25">
      <c r="R1" s="14"/>
      <c r="S1" s="108" t="s">
        <v>173</v>
      </c>
      <c r="T1" s="108" t="s">
        <v>174</v>
      </c>
      <c r="U1" s="108" t="s">
        <v>175</v>
      </c>
    </row>
    <row r="2" spans="1:21" x14ac:dyDescent="0.25">
      <c r="A2" s="14" t="s">
        <v>8</v>
      </c>
      <c r="S2" s="108" t="s">
        <v>165</v>
      </c>
      <c r="T2" s="108" t="s">
        <v>169</v>
      </c>
      <c r="U2" s="108" t="s">
        <v>176</v>
      </c>
    </row>
    <row r="3" spans="1:21" x14ac:dyDescent="0.25">
      <c r="A3" t="s">
        <v>34</v>
      </c>
      <c r="S3" s="108" t="s">
        <v>166</v>
      </c>
      <c r="T3" s="108" t="s">
        <v>170</v>
      </c>
      <c r="U3" s="108" t="s">
        <v>177</v>
      </c>
    </row>
    <row r="4" spans="1:21" x14ac:dyDescent="0.25">
      <c r="A4" s="14" t="s">
        <v>10</v>
      </c>
      <c r="S4" s="108" t="s">
        <v>167</v>
      </c>
      <c r="T4" s="108" t="s">
        <v>171</v>
      </c>
      <c r="U4" s="108" t="s">
        <v>178</v>
      </c>
    </row>
    <row r="5" spans="1:21" x14ac:dyDescent="0.25">
      <c r="A5" s="14"/>
      <c r="S5" s="108" t="s">
        <v>168</v>
      </c>
      <c r="T5" s="108" t="s">
        <v>172</v>
      </c>
      <c r="U5" s="108" t="s">
        <v>179</v>
      </c>
    </row>
    <row r="6" spans="1:21" x14ac:dyDescent="0.25">
      <c r="A6" s="14" t="s">
        <v>11</v>
      </c>
      <c r="K6" s="57"/>
      <c r="L6" s="81"/>
      <c r="M6" s="81"/>
    </row>
    <row r="7" spans="1:21" x14ac:dyDescent="0.25">
      <c r="A7" s="14" t="s">
        <v>12</v>
      </c>
    </row>
    <row r="8" spans="1:21" x14ac:dyDescent="0.25">
      <c r="A8" s="14"/>
    </row>
    <row r="9" spans="1:21" x14ac:dyDescent="0.25">
      <c r="A9" s="60" t="s">
        <v>21</v>
      </c>
    </row>
    <row r="10" spans="1:21" ht="13.8" x14ac:dyDescent="0.25">
      <c r="B10" s="134" t="s">
        <v>35</v>
      </c>
      <c r="C10" s="134"/>
      <c r="D10" s="134"/>
      <c r="E10" s="136" t="s">
        <v>36</v>
      </c>
      <c r="F10" s="137"/>
      <c r="G10" s="138"/>
      <c r="H10" s="134" t="s">
        <v>37</v>
      </c>
      <c r="I10" s="134"/>
      <c r="J10" s="134"/>
      <c r="K10" s="136" t="s">
        <v>38</v>
      </c>
      <c r="L10" s="137"/>
      <c r="M10" s="138"/>
    </row>
    <row r="11" spans="1:21" x14ac:dyDescent="0.25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5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5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5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5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5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5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5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5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5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5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5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5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5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5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5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5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98">
        <f t="shared" si="118"/>
        <v>-2.8612912593166229E-2</v>
      </c>
      <c r="G121" s="99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98">
        <f t="shared" si="122"/>
        <v>-2.7314225847489326E-2</v>
      </c>
      <c r="M121" s="99">
        <f t="shared" si="123"/>
        <v>4.143860826368484E-2</v>
      </c>
    </row>
    <row r="122" spans="1:13" ht="12" customHeight="1" x14ac:dyDescent="0.25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98">
        <f t="shared" ref="F122:F123" si="128">IFERROR(E122/E121-1,".")</f>
        <v>6.3622775375171914E-2</v>
      </c>
      <c r="G122" s="99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98">
        <f t="shared" ref="L122:L123" si="132">IFERROR(K122/K121-1,".")</f>
        <v>5.0656831820280024E-2</v>
      </c>
      <c r="M122" s="99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5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5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5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27" spans="1:13" ht="12" customHeight="1" x14ac:dyDescent="0.25">
      <c r="A127" s="100" t="s">
        <v>181</v>
      </c>
      <c r="B127" s="95">
        <v>297816.89970000001</v>
      </c>
      <c r="C127" s="96">
        <f t="shared" ref="C127" si="158">IFERROR(B127/B126-1,".")</f>
        <v>-9.2067139121368435E-2</v>
      </c>
      <c r="D127" s="97">
        <f t="shared" ref="D127" si="159">IFERROR(B127/B115-1,".")</f>
        <v>-6.8355607380156891E-2</v>
      </c>
      <c r="E127" s="95">
        <v>282109.36839999998</v>
      </c>
      <c r="F127" s="98">
        <f t="shared" ref="F127" si="160">IFERROR(E127/E126-1,".")</f>
        <v>3.3326676710832448E-2</v>
      </c>
      <c r="G127" s="99">
        <f t="shared" ref="G127" si="161">IFERROR(E127/E115-1,".")</f>
        <v>0.10307987346870151</v>
      </c>
      <c r="H127" s="95">
        <v>269988.57809999998</v>
      </c>
      <c r="I127" s="96">
        <f t="shared" ref="I127" si="162">IFERROR(H127/H126-1,".")</f>
        <v>-6.3717213782672699E-2</v>
      </c>
      <c r="J127" s="97">
        <f t="shared" ref="J127" si="163">IFERROR(H127/H115-1,".")</f>
        <v>0.26001557865163294</v>
      </c>
      <c r="K127" s="95">
        <v>216295.7107</v>
      </c>
      <c r="L127" s="98">
        <f t="shared" ref="L127" si="164">IFERROR(K127/K126-1,".")</f>
        <v>-0.10792019384715212</v>
      </c>
      <c r="M127" s="99">
        <f t="shared" ref="M127" si="165">IFERROR(K127/K115-1,".")</f>
        <v>-5.3468449635470927E-2</v>
      </c>
    </row>
    <row r="128" spans="1:13" ht="12" customHeight="1" x14ac:dyDescent="0.25">
      <c r="A128" s="100" t="s">
        <v>183</v>
      </c>
      <c r="B128" s="95">
        <v>296525.83610000001</v>
      </c>
      <c r="C128" s="96">
        <f t="shared" ref="C128" si="166">IFERROR(B128/B127-1,".")</f>
        <v>-4.3350918007021289E-3</v>
      </c>
      <c r="D128" s="97">
        <f t="shared" ref="D128" si="167">IFERROR(B128/B116-1,".")</f>
        <v>9.758934894377802E-2</v>
      </c>
      <c r="E128" s="95">
        <v>273512.86629999999</v>
      </c>
      <c r="F128" s="98">
        <f t="shared" ref="F128" si="168">IFERROR(E128/E127-1,".")</f>
        <v>-3.047223191755577E-2</v>
      </c>
      <c r="G128" s="99">
        <f t="shared" ref="G128" si="169">IFERROR(E128/E116-1,".")</f>
        <v>3.8247726401378745E-2</v>
      </c>
      <c r="H128" s="95">
        <v>304914.92540000001</v>
      </c>
      <c r="I128" s="96">
        <f t="shared" ref="I128" si="170">IFERROR(H128/H127-1,".")</f>
        <v>0.12936231430895484</v>
      </c>
      <c r="J128" s="97">
        <f t="shared" ref="J128" si="171">IFERROR(H128/H116-1,".")</f>
        <v>0.46226040005179292</v>
      </c>
      <c r="K128" s="95">
        <v>237117.55910000001</v>
      </c>
      <c r="L128" s="98">
        <f t="shared" ref="L128" si="172">IFERROR(K128/K127-1,".")</f>
        <v>9.6265655627723934E-2</v>
      </c>
      <c r="M128" s="99">
        <f t="shared" ref="M128" si="173">IFERROR(K128/K116-1,".")</f>
        <v>0.29706395731110269</v>
      </c>
    </row>
    <row r="129" spans="1:13" ht="12" customHeight="1" x14ac:dyDescent="0.25">
      <c r="A129" s="100" t="s">
        <v>184</v>
      </c>
      <c r="B129" s="95"/>
      <c r="C129" s="96">
        <f t="shared" ref="C129" si="174">IFERROR(B129/B128-1,".")</f>
        <v>-1</v>
      </c>
      <c r="D129" s="97">
        <f t="shared" ref="D129" si="175">IFERROR(B129/B117-1,".")</f>
        <v>-1</v>
      </c>
      <c r="E129" s="95"/>
      <c r="F129" s="98">
        <f t="shared" ref="F129" si="176">IFERROR(E129/E128-1,".")</f>
        <v>-1</v>
      </c>
      <c r="G129" s="99">
        <f t="shared" ref="G129" si="177">IFERROR(E129/E117-1,".")</f>
        <v>-1</v>
      </c>
      <c r="H129" s="95"/>
      <c r="I129" s="96">
        <f t="shared" ref="I129" si="178">IFERROR(H129/H128-1,".")</f>
        <v>-1</v>
      </c>
      <c r="J129" s="97">
        <f t="shared" ref="J129" si="179">IFERROR(H129/H117-1,".")</f>
        <v>-1</v>
      </c>
      <c r="K129" s="95"/>
      <c r="L129" s="98">
        <f t="shared" ref="L129" si="180">IFERROR(K129/K128-1,".")</f>
        <v>-1</v>
      </c>
      <c r="M129" s="99">
        <f t="shared" ref="M129" si="181">IFERROR(K129/K117-1,".")</f>
        <v>-1</v>
      </c>
    </row>
    <row r="131" spans="1:13" ht="12" customHeight="1" x14ac:dyDescent="0.25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776312ca090462ffdfbaba0c1347ea5e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4af7ae5e46155e4ab68c7f40b968d071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6A1BFD0-0B36-4946-88BE-39E2359C0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Monthly</vt:lpstr>
      <vt:lpstr>Edinburgh - Quarterly</vt:lpstr>
      <vt:lpstr>Other Areas - Quarterly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2026-06-01T14:19:53Z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