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5/"/>
    </mc:Choice>
  </mc:AlternateContent>
  <xr:revisionPtr revIDLastSave="193" documentId="8_{F37077A0-FD79-4AEF-8DAF-16AE96EA4A90}" xr6:coauthVersionLast="47" xr6:coauthVersionMax="47" xr10:uidLastSave="{37567EAB-90DD-4AC1-8D72-AFBA0C19C0A0}"/>
  <bookViews>
    <workbookView xWindow="28680" yWindow="-120" windowWidth="29040" windowHeight="15720" tabRatio="872" activeTab="1" xr2:uid="{00000000-000D-0000-FFFF-FFFF00000000}"/>
  </bookViews>
  <sheets>
    <sheet name="Index" sheetId="7" r:id="rId1"/>
    <sheet name="Other - Rolling 3mth, 2006 on" sheetId="3" r:id="rId2"/>
    <sheet name="Edi - Rolling 3mth, 2006 on" sheetId="1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2">'Edi - Rolling 3mth, 2006 on'!$9:$11</definedName>
    <definedName name="_xlnm.Print_Titles" localSheetId="7">'Edinburgh - Monthly'!$8:$8</definedName>
    <definedName name="_xlnm.Print_Titles" localSheetId="1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1" i="4" l="1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<sst xmlns="http://schemas.openxmlformats.org/spreadsheetml/2006/main" count="542" uniqueCount="164">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</sst>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131445</xdr:colOff>
      <xdr:row>0</xdr:row>
      <xdr:rowOff>668655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131445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131445</xdr:colOff>
      <xdr:row>0</xdr:row>
      <xdr:rowOff>664845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2" x14ac:dyDescent="0.2"/>
  <cols>
    <col min="1" max="1" width="63" bestFit="1" customWidth="1"/>
  </cols>
  <sheetData>
    <row r="1" spans="1:1" ht="55.5" customHeight="1" x14ac:dyDescent="0.2"/>
    <row r="2" spans="1:1" x14ac:dyDescent="0.2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42"/>
  <sheetViews>
    <sheetView tabSelected="1" workbookViewId="0">
      <pane ySplit="11" topLeftCell="A231" activePane="bottomLeft" state="frozen"/>
      <selection pane="bottomLeft" activeCell="M244" sqref="M244"/>
    </sheetView>
  </sheetViews>
  <sheetFormatPr defaultColWidth="9.140625" defaultRowHeight="12" x14ac:dyDescent="0.2"/>
  <cols>
    <col min="1" max="2" width="12.5703125" style="32" customWidth="1"/>
    <col min="3" max="3" width="13.7109375" style="33" customWidth="1"/>
    <col min="4" max="5" width="13.7109375" style="34" customWidth="1"/>
    <col min="6" max="6" width="13.7109375" style="33" customWidth="1"/>
    <col min="7" max="8" width="13.7109375" style="34" customWidth="1"/>
    <col min="9" max="9" width="13.7109375" style="33" customWidth="1"/>
    <col min="10" max="11" width="13.7109375" style="34" customWidth="1"/>
    <col min="12" max="12" width="13.7109375" style="33" customWidth="1"/>
    <col min="13" max="14" width="13.7109375" style="34" customWidth="1"/>
    <col min="15" max="16384" width="9.140625" style="24"/>
  </cols>
  <sheetData>
    <row r="1" spans="1:14" ht="59.25" customHeight="1" x14ac:dyDescent="0.2"/>
    <row r="2" spans="1:14" x14ac:dyDescent="0.2">
      <c r="A2" s="35" t="s">
        <v>8</v>
      </c>
      <c r="B2" s="35"/>
    </row>
    <row r="3" spans="1:14" x14ac:dyDescent="0.2">
      <c r="A3" s="32" t="s">
        <v>34</v>
      </c>
    </row>
    <row r="4" spans="1:14" x14ac:dyDescent="0.2">
      <c r="A4" s="35" t="s">
        <v>10</v>
      </c>
      <c r="B4" s="35"/>
    </row>
    <row r="6" spans="1:14" x14ac:dyDescent="0.2">
      <c r="A6" s="35" t="s">
        <v>11</v>
      </c>
    </row>
    <row r="7" spans="1:14" x14ac:dyDescent="0.2">
      <c r="A7" s="35" t="s">
        <v>12</v>
      </c>
    </row>
    <row r="8" spans="1:14" x14ac:dyDescent="0.2">
      <c r="A8" s="35"/>
    </row>
    <row r="9" spans="1:14" x14ac:dyDescent="0.2">
      <c r="A9" s="36" t="s">
        <v>21</v>
      </c>
    </row>
    <row r="10" spans="1:14" ht="15" x14ac:dyDescent="0.2">
      <c r="C10" s="113" t="s">
        <v>35</v>
      </c>
      <c r="D10" s="114"/>
      <c r="E10" s="115"/>
      <c r="F10" s="116" t="s">
        <v>36</v>
      </c>
      <c r="G10" s="117"/>
      <c r="H10" s="118"/>
      <c r="I10" s="113" t="s">
        <v>37</v>
      </c>
      <c r="J10" s="114"/>
      <c r="K10" s="115"/>
      <c r="L10" s="116" t="s">
        <v>38</v>
      </c>
      <c r="M10" s="117"/>
      <c r="N10" s="118"/>
    </row>
    <row r="11" spans="1:14" ht="24" x14ac:dyDescent="0.2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 x14ac:dyDescent="0.2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 x14ac:dyDescent="0.2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 x14ac:dyDescent="0.2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 x14ac:dyDescent="0.2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 x14ac:dyDescent="0.2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 x14ac:dyDescent="0.2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 x14ac:dyDescent="0.2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 x14ac:dyDescent="0.2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 x14ac:dyDescent="0.2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 x14ac:dyDescent="0.2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 x14ac:dyDescent="0.2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 x14ac:dyDescent="0.2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 x14ac:dyDescent="0.2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 x14ac:dyDescent="0.2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 x14ac:dyDescent="0.2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 x14ac:dyDescent="0.2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 x14ac:dyDescent="0.2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 x14ac:dyDescent="0.2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 x14ac:dyDescent="0.2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 x14ac:dyDescent="0.2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 x14ac:dyDescent="0.2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 x14ac:dyDescent="0.2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 x14ac:dyDescent="0.2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 x14ac:dyDescent="0.2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 x14ac:dyDescent="0.2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 x14ac:dyDescent="0.2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 x14ac:dyDescent="0.2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 x14ac:dyDescent="0.2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 x14ac:dyDescent="0.2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 x14ac:dyDescent="0.2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 x14ac:dyDescent="0.2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 x14ac:dyDescent="0.2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 x14ac:dyDescent="0.2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 x14ac:dyDescent="0.2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 x14ac:dyDescent="0.2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 x14ac:dyDescent="0.2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 x14ac:dyDescent="0.2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 x14ac:dyDescent="0.2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 x14ac:dyDescent="0.2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 x14ac:dyDescent="0.2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 x14ac:dyDescent="0.2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 x14ac:dyDescent="0.2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 x14ac:dyDescent="0.2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 x14ac:dyDescent="0.2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 x14ac:dyDescent="0.2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 x14ac:dyDescent="0.2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 x14ac:dyDescent="0.2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 x14ac:dyDescent="0.2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 x14ac:dyDescent="0.2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 x14ac:dyDescent="0.2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 x14ac:dyDescent="0.2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 x14ac:dyDescent="0.2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 x14ac:dyDescent="0.2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 x14ac:dyDescent="0.2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 x14ac:dyDescent="0.2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 x14ac:dyDescent="0.2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 x14ac:dyDescent="0.2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 x14ac:dyDescent="0.2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 x14ac:dyDescent="0.2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 x14ac:dyDescent="0.2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 x14ac:dyDescent="0.2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 x14ac:dyDescent="0.2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 x14ac:dyDescent="0.2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 x14ac:dyDescent="0.2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 x14ac:dyDescent="0.2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 x14ac:dyDescent="0.2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 x14ac:dyDescent="0.2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 x14ac:dyDescent="0.2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 x14ac:dyDescent="0.2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 x14ac:dyDescent="0.2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 x14ac:dyDescent="0.2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 x14ac:dyDescent="0.2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 x14ac:dyDescent="0.2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 x14ac:dyDescent="0.2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 x14ac:dyDescent="0.2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 x14ac:dyDescent="0.2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 x14ac:dyDescent="0.2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 x14ac:dyDescent="0.2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 x14ac:dyDescent="0.2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 x14ac:dyDescent="0.2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 x14ac:dyDescent="0.2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 x14ac:dyDescent="0.2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 x14ac:dyDescent="0.2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 x14ac:dyDescent="0.2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 x14ac:dyDescent="0.2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 x14ac:dyDescent="0.2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 x14ac:dyDescent="0.2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 x14ac:dyDescent="0.2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 x14ac:dyDescent="0.2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 x14ac:dyDescent="0.2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 x14ac:dyDescent="0.2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 x14ac:dyDescent="0.2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 x14ac:dyDescent="0.2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 x14ac:dyDescent="0.2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 x14ac:dyDescent="0.2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 x14ac:dyDescent="0.2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 x14ac:dyDescent="0.2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 x14ac:dyDescent="0.2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 x14ac:dyDescent="0.2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 x14ac:dyDescent="0.2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 x14ac:dyDescent="0.2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 x14ac:dyDescent="0.2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 x14ac:dyDescent="0.2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 x14ac:dyDescent="0.2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 x14ac:dyDescent="0.2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 x14ac:dyDescent="0.2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 x14ac:dyDescent="0.2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 x14ac:dyDescent="0.2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 x14ac:dyDescent="0.2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 x14ac:dyDescent="0.2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 x14ac:dyDescent="0.2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 x14ac:dyDescent="0.2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 x14ac:dyDescent="0.2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 x14ac:dyDescent="0.2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 x14ac:dyDescent="0.2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 x14ac:dyDescent="0.2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 x14ac:dyDescent="0.2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 x14ac:dyDescent="0.2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 x14ac:dyDescent="0.2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 x14ac:dyDescent="0.2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 x14ac:dyDescent="0.2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 x14ac:dyDescent="0.2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 x14ac:dyDescent="0.2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 x14ac:dyDescent="0.2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 x14ac:dyDescent="0.2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 x14ac:dyDescent="0.2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 x14ac:dyDescent="0.2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 x14ac:dyDescent="0.2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 x14ac:dyDescent="0.2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 x14ac:dyDescent="0.2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 x14ac:dyDescent="0.2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 x14ac:dyDescent="0.2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 x14ac:dyDescent="0.2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 x14ac:dyDescent="0.2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 x14ac:dyDescent="0.2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 x14ac:dyDescent="0.2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 x14ac:dyDescent="0.2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 x14ac:dyDescent="0.2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 x14ac:dyDescent="0.2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 x14ac:dyDescent="0.2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 x14ac:dyDescent="0.2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 x14ac:dyDescent="0.2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 x14ac:dyDescent="0.2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 x14ac:dyDescent="0.2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 x14ac:dyDescent="0.2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 x14ac:dyDescent="0.2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 x14ac:dyDescent="0.2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 x14ac:dyDescent="0.2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 x14ac:dyDescent="0.2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 x14ac:dyDescent="0.2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 x14ac:dyDescent="0.2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 x14ac:dyDescent="0.2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 x14ac:dyDescent="0.2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 x14ac:dyDescent="0.2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 x14ac:dyDescent="0.2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 x14ac:dyDescent="0.2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 x14ac:dyDescent="0.2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 x14ac:dyDescent="0.2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 x14ac:dyDescent="0.2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 x14ac:dyDescent="0.2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 x14ac:dyDescent="0.2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 x14ac:dyDescent="0.2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 x14ac:dyDescent="0.2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 x14ac:dyDescent="0.2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 x14ac:dyDescent="0.2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 x14ac:dyDescent="0.2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 x14ac:dyDescent="0.2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 x14ac:dyDescent="0.2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 x14ac:dyDescent="0.2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 x14ac:dyDescent="0.2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 x14ac:dyDescent="0.2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 x14ac:dyDescent="0.2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 x14ac:dyDescent="0.2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 x14ac:dyDescent="0.2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 x14ac:dyDescent="0.2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 x14ac:dyDescent="0.2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 x14ac:dyDescent="0.2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 x14ac:dyDescent="0.2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 x14ac:dyDescent="0.2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 x14ac:dyDescent="0.2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 x14ac:dyDescent="0.2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 x14ac:dyDescent="0.2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 x14ac:dyDescent="0.2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 x14ac:dyDescent="0.2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 x14ac:dyDescent="0.2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 x14ac:dyDescent="0.2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 x14ac:dyDescent="0.2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 x14ac:dyDescent="0.2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 x14ac:dyDescent="0.2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 x14ac:dyDescent="0.2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 x14ac:dyDescent="0.2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 x14ac:dyDescent="0.2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 x14ac:dyDescent="0.2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 x14ac:dyDescent="0.2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 x14ac:dyDescent="0.2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 x14ac:dyDescent="0.2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 x14ac:dyDescent="0.2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 x14ac:dyDescent="0.2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 x14ac:dyDescent="0.2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 x14ac:dyDescent="0.2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 x14ac:dyDescent="0.2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 x14ac:dyDescent="0.2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 x14ac:dyDescent="0.2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 x14ac:dyDescent="0.2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 x14ac:dyDescent="0.2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 x14ac:dyDescent="0.2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 x14ac:dyDescent="0.2">
      <c r="A227" s="43">
        <v>45261</v>
      </c>
      <c r="B227" s="54">
        <v>45323</v>
      </c>
      <c r="C227" s="73">
        <v>268337</v>
      </c>
      <c r="D227" s="44">
        <f t="shared" si="272"/>
        <v>-1.0034789730573257E-2</v>
      </c>
      <c r="E227" s="45">
        <f t="shared" si="273"/>
        <v>-8.8560171189837278E-2</v>
      </c>
      <c r="F227" s="53">
        <v>257729</v>
      </c>
      <c r="G227" s="47">
        <f t="shared" si="274"/>
        <v>4.0056012235525795E-2</v>
      </c>
      <c r="H227" s="48">
        <f t="shared" si="275"/>
        <v>3.9254981975370473E-2</v>
      </c>
      <c r="I227" s="73">
        <v>253575</v>
      </c>
      <c r="J227" s="44">
        <f t="shared" si="276"/>
        <v>4.1854980524923091E-2</v>
      </c>
      <c r="K227" s="45">
        <f t="shared" si="277"/>
        <v>0.39190027390643278</v>
      </c>
      <c r="L227" s="53">
        <v>205326</v>
      </c>
      <c r="M227" s="47">
        <f t="shared" si="278"/>
        <v>6.2984054669703804E-2</v>
      </c>
      <c r="N227" s="48">
        <f t="shared" si="279"/>
        <v>-2.6411122069645687E-2</v>
      </c>
    </row>
    <row r="228" spans="1:14" x14ac:dyDescent="0.2">
      <c r="A228" s="43">
        <v>45292</v>
      </c>
      <c r="B228" s="54">
        <v>45352</v>
      </c>
      <c r="C228" s="73">
        <v>275106</v>
      </c>
      <c r="D228" s="44">
        <f t="shared" si="272"/>
        <v>2.5225742256938188E-2</v>
      </c>
      <c r="E228" s="45">
        <f t="shared" si="273"/>
        <v>1.8303900266877893E-2</v>
      </c>
      <c r="F228" s="53">
        <v>258275</v>
      </c>
      <c r="G228" s="47">
        <f t="shared" si="274"/>
        <v>2.1185043204297038E-3</v>
      </c>
      <c r="H228" s="48">
        <f t="shared" si="275"/>
        <v>-1.9594817736308889E-2</v>
      </c>
      <c r="I228" s="73">
        <v>270063</v>
      </c>
      <c r="J228" s="44">
        <f t="shared" si="276"/>
        <v>6.50221827861579E-2</v>
      </c>
      <c r="K228" s="45">
        <f t="shared" si="277"/>
        <v>0.29512331972971806</v>
      </c>
      <c r="L228" s="53">
        <v>213808</v>
      </c>
      <c r="M228" s="47">
        <f t="shared" si="278"/>
        <v>4.1309916912616984E-2</v>
      </c>
      <c r="N228" s="48">
        <f t="shared" si="279"/>
        <v>0.16955763055833617</v>
      </c>
    </row>
    <row r="229" spans="1:14" x14ac:dyDescent="0.2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 x14ac:dyDescent="0.2">
      <c r="A230" s="68">
        <v>45352</v>
      </c>
      <c r="B230" s="54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 x14ac:dyDescent="0.2">
      <c r="A231" s="68">
        <v>45383</v>
      </c>
      <c r="B231" s="54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 x14ac:dyDescent="0.2">
      <c r="A232" s="43">
        <v>45413</v>
      </c>
      <c r="B232" s="54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 x14ac:dyDescent="0.2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 x14ac:dyDescent="0.2">
      <c r="A234" s="68">
        <v>45474</v>
      </c>
      <c r="B234" s="54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 x14ac:dyDescent="0.2">
      <c r="A235" s="68">
        <v>45505</v>
      </c>
      <c r="B235" s="54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  <row r="236" spans="1:14" x14ac:dyDescent="0.2">
      <c r="A236" s="43">
        <v>45536</v>
      </c>
      <c r="B236" s="54">
        <v>45597</v>
      </c>
      <c r="C236" s="73">
        <v>281293</v>
      </c>
      <c r="D236" s="44">
        <f t="shared" ref="D236" si="336">IFERROR(C236/C235-1,".")</f>
        <v>-1.9514410505139246E-3</v>
      </c>
      <c r="E236" s="45">
        <f t="shared" ref="E236" si="337">IFERROR(C236/C224-1,".")</f>
        <v>7.5702589322248492E-2</v>
      </c>
      <c r="F236" s="73">
        <v>268860</v>
      </c>
      <c r="G236" s="47">
        <f t="shared" ref="G236" si="338">IFERROR(F236/F235-1,".")</f>
        <v>1.7595785186839352E-2</v>
      </c>
      <c r="H236" s="48">
        <f t="shared" ref="H236" si="339">IFERROR(F236/F224-1,".")</f>
        <v>1.0846884105649046E-2</v>
      </c>
      <c r="I236" s="73">
        <v>277541</v>
      </c>
      <c r="J236" s="44">
        <f t="shared" ref="J236" si="340">IFERROR(I236/I235-1,".")</f>
        <v>9.7871210219355742E-3</v>
      </c>
      <c r="K236" s="45">
        <f t="shared" ref="K236" si="341">IFERROR(I236/I224-1,".")</f>
        <v>0.17687891174924086</v>
      </c>
      <c r="L236" s="73">
        <v>228574</v>
      </c>
      <c r="M236" s="47">
        <f t="shared" ref="M236" si="342">IFERROR(L236/L235-1,".")</f>
        <v>1.9013949507153072E-2</v>
      </c>
      <c r="N236" s="48">
        <f t="shared" ref="N236" si="343">IFERROR(L236/L224-1,".")</f>
        <v>0.17314295392606205</v>
      </c>
    </row>
    <row r="237" spans="1:14" x14ac:dyDescent="0.2">
      <c r="A237" s="68">
        <v>45566</v>
      </c>
      <c r="B237" s="54">
        <v>45627</v>
      </c>
      <c r="C237" s="73">
        <v>275555</v>
      </c>
      <c r="D237" s="44">
        <f t="shared" ref="D237:D238" si="344">IFERROR(C237/C236-1,".")</f>
        <v>-2.0398659049460921E-2</v>
      </c>
      <c r="E237" s="45">
        <f t="shared" ref="E237:E238" si="345">IFERROR(C237/C225-1,".")</f>
        <v>2.9811867941310632E-2</v>
      </c>
      <c r="F237" s="73">
        <v>266385</v>
      </c>
      <c r="G237" s="47">
        <f t="shared" ref="G237:G238" si="346">IFERROR(F237/F236-1,".")</f>
        <v>-9.2055344789109261E-3</v>
      </c>
      <c r="H237" s="48">
        <f t="shared" ref="H237:H238" si="347">IFERROR(F237/F225-1,".")</f>
        <v>5.8074228245499793E-2</v>
      </c>
      <c r="I237" s="73">
        <v>258074</v>
      </c>
      <c r="J237" s="44">
        <f t="shared" ref="J237:J238" si="348">IFERROR(I237/I236-1,".")</f>
        <v>-7.0140988178323149E-2</v>
      </c>
      <c r="K237" s="45">
        <f t="shared" ref="K237:K238" si="349">IFERROR(I237/I225-1,".")</f>
        <v>5.8717350191376028E-2</v>
      </c>
      <c r="L237" s="73">
        <v>230233</v>
      </c>
      <c r="M237" s="47">
        <f t="shared" ref="M237:M238" si="350">IFERROR(L237/L236-1,".")</f>
        <v>7.2580433470124106E-3</v>
      </c>
      <c r="N237" s="48">
        <f t="shared" ref="N237:N238" si="351">IFERROR(L237/L225-1,".")</f>
        <v>0.26082527860682903</v>
      </c>
    </row>
    <row r="238" spans="1:14" x14ac:dyDescent="0.2">
      <c r="A238" s="68">
        <v>45597</v>
      </c>
      <c r="B238" s="54">
        <v>45658</v>
      </c>
      <c r="C238" s="73">
        <v>275007</v>
      </c>
      <c r="D238" s="44">
        <f t="shared" si="344"/>
        <v>-1.9887136869227717E-3</v>
      </c>
      <c r="E238" s="45">
        <f t="shared" si="345"/>
        <v>1.4572580674913294E-2</v>
      </c>
      <c r="F238" s="73">
        <v>260237</v>
      </c>
      <c r="G238" s="47">
        <f t="shared" si="346"/>
        <v>-2.3079377592582162E-2</v>
      </c>
      <c r="H238" s="48">
        <f t="shared" si="347"/>
        <v>5.0176955081254082E-2</v>
      </c>
      <c r="I238" s="73">
        <v>241818</v>
      </c>
      <c r="J238" s="44">
        <f t="shared" si="348"/>
        <v>-6.2989685129071549E-2</v>
      </c>
      <c r="K238" s="45">
        <f t="shared" si="349"/>
        <v>-6.4506056173680992E-3</v>
      </c>
      <c r="L238" s="73">
        <v>232205</v>
      </c>
      <c r="M238" s="47">
        <f t="shared" si="350"/>
        <v>8.5652360869206134E-3</v>
      </c>
      <c r="N238" s="48">
        <f t="shared" si="351"/>
        <v>0.2021381238351625</v>
      </c>
    </row>
    <row r="239" spans="1:14" x14ac:dyDescent="0.2">
      <c r="A239" s="68">
        <v>45627</v>
      </c>
      <c r="B239" s="54">
        <v>45689</v>
      </c>
      <c r="C239" s="73">
        <v>263153</v>
      </c>
      <c r="D239" s="44">
        <f t="shared" ref="D239" si="352">IFERROR(C239/C238-1,".")</f>
        <v>-4.3104357343631272E-2</v>
      </c>
      <c r="E239" s="45">
        <f t="shared" ref="E239" si="353">IFERROR(C239/C227-1,".")</f>
        <v>-1.9318990672177128E-2</v>
      </c>
      <c r="F239" s="73">
        <v>264132</v>
      </c>
      <c r="G239" s="47">
        <f t="shared" ref="G239" si="354">IFERROR(F239/F238-1,".")</f>
        <v>1.4967126119652452E-2</v>
      </c>
      <c r="H239" s="48">
        <f t="shared" ref="H239" si="355">IFERROR(F239/F227-1,".")</f>
        <v>2.4843925208261286E-2</v>
      </c>
      <c r="I239" s="73">
        <v>263751</v>
      </c>
      <c r="J239" s="44">
        <f t="shared" ref="J239" si="356">IFERROR(I239/I238-1,".")</f>
        <v>9.0700444135672242E-2</v>
      </c>
      <c r="K239" s="45">
        <f t="shared" ref="K239" si="357">IFERROR(I239/I227-1,".")</f>
        <v>4.0130139012126698E-2</v>
      </c>
      <c r="L239" s="73">
        <v>232250</v>
      </c>
      <c r="M239" s="47">
        <f t="shared" ref="M239" si="358">IFERROR(L239/L238-1,".")</f>
        <v>1.9379427660903836E-4</v>
      </c>
      <c r="N239" s="48">
        <f t="shared" ref="N239" si="359">IFERROR(L239/L227-1,".")</f>
        <v>0.13112805976836839</v>
      </c>
    </row>
    <row r="240" spans="1:14" s="85" customFormat="1" x14ac:dyDescent="0.2">
      <c r="A240" s="89">
        <v>45658</v>
      </c>
      <c r="B240" s="54">
        <v>45717</v>
      </c>
      <c r="C240" s="96">
        <v>265367</v>
      </c>
      <c r="D240" s="97">
        <f t="shared" ref="D240" si="360">IFERROR(C240/C239-1,".")</f>
        <v>8.4133564884307788E-3</v>
      </c>
      <c r="E240" s="98">
        <f t="shared" ref="E240" si="361">IFERROR(C240/C228-1,".")</f>
        <v>-3.5400900016720804E-2</v>
      </c>
      <c r="F240" s="96">
        <v>269918</v>
      </c>
      <c r="G240" s="99">
        <f t="shared" ref="G240" si="362">IFERROR(F240/F239-1,".")</f>
        <v>2.1905713809761806E-2</v>
      </c>
      <c r="H240" s="100">
        <f t="shared" ref="H240" si="363">IFERROR(F240/F228-1,".")</f>
        <v>4.5079856741844893E-2</v>
      </c>
      <c r="I240" s="73">
        <v>290751</v>
      </c>
      <c r="J240" s="97">
        <f t="shared" ref="J240" si="364">IFERROR(I240/I239-1,".")</f>
        <v>0.1023692801164735</v>
      </c>
      <c r="K240" s="98">
        <f t="shared" ref="K240" si="365">IFERROR(I240/I228-1,".")</f>
        <v>7.660434787438497E-2</v>
      </c>
      <c r="L240" s="73">
        <v>219589</v>
      </c>
      <c r="M240" s="99">
        <f t="shared" ref="M240" si="366">IFERROR(L240/L239-1,".")</f>
        <v>-5.4514531754574769E-2</v>
      </c>
      <c r="N240" s="100">
        <f t="shared" ref="N240" si="367">IFERROR(L240/L228-1,".")</f>
        <v>2.7038277332934291E-2</v>
      </c>
    </row>
    <row r="241" spans="1:14" x14ac:dyDescent="0.2">
      <c r="A241" s="89">
        <v>45689</v>
      </c>
      <c r="B241" s="54">
        <v>45748</v>
      </c>
      <c r="C241" s="96">
        <v>275273</v>
      </c>
      <c r="D241" s="97">
        <f t="shared" ref="D241" si="368">IFERROR(C241/C240-1,".")</f>
        <v>3.7329434330568567E-2</v>
      </c>
      <c r="E241" s="98">
        <f t="shared" ref="E241" si="369">IFERROR(C241/C229-1,".")</f>
        <v>4.8843703798346905E-3</v>
      </c>
      <c r="F241" s="96">
        <v>271968</v>
      </c>
      <c r="G241" s="99">
        <f t="shared" ref="G241" si="370">IFERROR(F241/F240-1,".")</f>
        <v>7.5948991916063857E-3</v>
      </c>
      <c r="H241" s="100">
        <f t="shared" ref="H241" si="371">IFERROR(F241/F229-1,".")</f>
        <v>2.0395299626311258E-2</v>
      </c>
      <c r="I241" s="73">
        <v>294359</v>
      </c>
      <c r="J241" s="97">
        <f t="shared" ref="J241" si="372">IFERROR(I241/I240-1,".")</f>
        <v>1.240924364834517E-2</v>
      </c>
      <c r="K241" s="98">
        <f t="shared" ref="K241" si="373">IFERROR(I241/I229-1,".")</f>
        <v>9.1208689366276907E-2</v>
      </c>
      <c r="L241" s="73">
        <v>210126</v>
      </c>
      <c r="M241" s="99">
        <f t="shared" ref="M241" si="374">IFERROR(L241/L240-1,".")</f>
        <v>-4.3094144060039419E-2</v>
      </c>
      <c r="N241" s="100">
        <f t="shared" ref="N241" si="375">IFERROR(L241/L229-1,".")</f>
        <v>4.8245242074280936E-2</v>
      </c>
    </row>
    <row r="242" spans="1:14" x14ac:dyDescent="0.2">
      <c r="A242" s="89">
        <v>45717</v>
      </c>
      <c r="B242" s="89">
        <v>45778</v>
      </c>
      <c r="C242" s="52">
        <v>280082</v>
      </c>
      <c r="D242" s="97">
        <f t="shared" ref="D242" si="376">IFERROR(C242/C241-1,".")</f>
        <v>1.7469929851456456E-2</v>
      </c>
      <c r="E242" s="98">
        <f t="shared" ref="E242" si="377">IFERROR(C242/C230-1,".")</f>
        <v>-3.0254137525102087E-2</v>
      </c>
      <c r="F242" s="96">
        <v>269943</v>
      </c>
      <c r="G242" s="99">
        <f t="shared" ref="G242" si="378">IFERROR(F242/F241-1,".")</f>
        <v>-7.4457289092834111E-3</v>
      </c>
      <c r="H242" s="100">
        <f t="shared" ref="H242" si="379">IFERROR(F242/F230-1,".")</f>
        <v>5.5215035689435421E-2</v>
      </c>
      <c r="I242" s="73">
        <v>278728</v>
      </c>
      <c r="J242" s="97">
        <f t="shared" ref="J242" si="380">IFERROR(I242/I241-1,".")</f>
        <v>-5.3101824642698192E-2</v>
      </c>
      <c r="K242" s="98">
        <f t="shared" ref="K242" si="381">IFERROR(I242/I230-1,".")</f>
        <v>5.3867763657880818E-2</v>
      </c>
      <c r="L242" s="73">
        <v>214782</v>
      </c>
      <c r="M242" s="99">
        <f t="shared" ref="M242" si="382">IFERROR(L242/L241-1,".")</f>
        <v>2.2158133691213777E-2</v>
      </c>
      <c r="N242" s="100">
        <f t="shared" ref="N242" si="383">IFERROR(L242/L230-1,".")</f>
        <v>7.3480607756897243E-2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workbookViewId="0">
      <pane ySplit="11" topLeftCell="A234" activePane="bottomLeft" state="frozen"/>
      <selection pane="bottomLeft" activeCell="G244" sqref="G244"/>
    </sheetView>
  </sheetViews>
  <sheetFormatPr defaultRowHeight="12" customHeight="1" x14ac:dyDescent="0.2"/>
  <cols>
    <col min="1" max="2" width="12.5703125" style="29" customWidth="1"/>
    <col min="3" max="3" width="12.5703125" style="58" customWidth="1"/>
    <col min="4" max="5" width="13.85546875" style="59" customWidth="1"/>
    <col min="6" max="6" width="13.85546875" style="58" customWidth="1"/>
    <col min="7" max="8" width="13.85546875" style="59" customWidth="1"/>
    <col min="9" max="9" width="13.85546875" style="58" hidden="1" customWidth="1"/>
    <col min="10" max="11" width="13.85546875" style="59" hidden="1" customWidth="1"/>
    <col min="12" max="12" width="13.85546875" style="58" hidden="1" customWidth="1"/>
    <col min="13" max="14" width="13.85546875" style="59" hidden="1" customWidth="1"/>
    <col min="15" max="15" width="13.85546875" style="58" hidden="1" customWidth="1"/>
    <col min="16" max="17" width="13.85546875" style="59" hidden="1" customWidth="1"/>
    <col min="18" max="18" width="13.85546875" style="58" hidden="1" customWidth="1"/>
    <col min="19" max="20" width="13.85546875" style="59" hidden="1" customWidth="1"/>
    <col min="21" max="21" width="13.85546875" style="58" hidden="1" customWidth="1"/>
    <col min="22" max="23" width="13.85546875" style="59" hidden="1" customWidth="1"/>
    <col min="24" max="24" width="13.85546875" style="58" hidden="1" customWidth="1"/>
    <col min="25" max="26" width="13.85546875" style="59" hidden="1" customWidth="1"/>
    <col min="27" max="29" width="13.7109375" hidden="1" customWidth="1"/>
  </cols>
  <sheetData>
    <row r="1" spans="1:29" ht="54.75" customHeight="1" x14ac:dyDescent="0.2"/>
    <row r="2" spans="1:29" ht="12" customHeight="1" x14ac:dyDescent="0.2">
      <c r="A2" s="60" t="s">
        <v>8</v>
      </c>
      <c r="B2" s="60"/>
    </row>
    <row r="3" spans="1:29" ht="12" customHeight="1" x14ac:dyDescent="0.2">
      <c r="A3" s="29" t="s">
        <v>9</v>
      </c>
    </row>
    <row r="4" spans="1:29" ht="12" customHeight="1" x14ac:dyDescent="0.2">
      <c r="A4" s="60" t="s">
        <v>10</v>
      </c>
      <c r="B4" s="60"/>
    </row>
    <row r="5" spans="1:29" ht="12" customHeight="1" x14ac:dyDescent="0.2">
      <c r="A5" s="60"/>
      <c r="B5" s="60"/>
    </row>
    <row r="6" spans="1:29" ht="12" customHeight="1" x14ac:dyDescent="0.2">
      <c r="A6" s="60" t="s">
        <v>11</v>
      </c>
      <c r="B6" s="60"/>
    </row>
    <row r="7" spans="1:29" ht="12" customHeight="1" x14ac:dyDescent="0.2">
      <c r="A7" s="60" t="s">
        <v>12</v>
      </c>
      <c r="B7" s="60"/>
    </row>
    <row r="8" spans="1:29" ht="12" customHeight="1" x14ac:dyDescent="0.2">
      <c r="A8" s="60"/>
      <c r="B8" s="60"/>
    </row>
    <row r="9" spans="1:29" ht="12.95" customHeight="1" x14ac:dyDescent="0.25">
      <c r="A9" s="60"/>
      <c r="B9" s="60"/>
      <c r="C9" s="105" t="s">
        <v>13</v>
      </c>
      <c r="D9" s="105"/>
      <c r="E9" s="105"/>
      <c r="F9" s="107" t="s">
        <v>14</v>
      </c>
      <c r="G9" s="108"/>
      <c r="H9" s="109"/>
      <c r="I9" s="105" t="s">
        <v>15</v>
      </c>
      <c r="J9" s="105"/>
      <c r="K9" s="105"/>
      <c r="L9" s="107" t="s">
        <v>15</v>
      </c>
      <c r="M9" s="108"/>
      <c r="N9" s="109"/>
      <c r="O9" s="105" t="s">
        <v>16</v>
      </c>
      <c r="P9" s="105"/>
      <c r="Q9" s="105"/>
      <c r="R9" s="107" t="s">
        <v>17</v>
      </c>
      <c r="S9" s="108"/>
      <c r="T9" s="109"/>
      <c r="U9" s="105" t="s">
        <v>18</v>
      </c>
      <c r="V9" s="105"/>
      <c r="W9" s="105"/>
      <c r="X9" s="107" t="s">
        <v>19</v>
      </c>
      <c r="Y9" s="108"/>
      <c r="Z9" s="109"/>
      <c r="AA9" s="105" t="s">
        <v>20</v>
      </c>
      <c r="AB9" s="105"/>
      <c r="AC9" s="105"/>
    </row>
    <row r="10" spans="1:29" ht="12" customHeight="1" x14ac:dyDescent="0.2">
      <c r="A10" s="61" t="s">
        <v>21</v>
      </c>
      <c r="B10" s="60"/>
      <c r="C10" s="106" t="s">
        <v>22</v>
      </c>
      <c r="D10" s="106"/>
      <c r="E10" s="106"/>
      <c r="F10" s="110" t="s">
        <v>22</v>
      </c>
      <c r="G10" s="111"/>
      <c r="H10" s="112"/>
      <c r="I10" s="106" t="s">
        <v>23</v>
      </c>
      <c r="J10" s="106"/>
      <c r="K10" s="106"/>
      <c r="L10" s="110" t="s">
        <v>24</v>
      </c>
      <c r="M10" s="111"/>
      <c r="N10" s="112"/>
      <c r="O10" s="106" t="s">
        <v>25</v>
      </c>
      <c r="P10" s="106"/>
      <c r="Q10" s="106"/>
      <c r="R10" s="110" t="s">
        <v>26</v>
      </c>
      <c r="S10" s="111"/>
      <c r="T10" s="112"/>
      <c r="U10" s="106" t="s">
        <v>26</v>
      </c>
      <c r="V10" s="106"/>
      <c r="W10" s="106"/>
      <c r="X10" s="110" t="s">
        <v>25</v>
      </c>
      <c r="Y10" s="111"/>
      <c r="Z10" s="112"/>
      <c r="AA10" s="106" t="s">
        <v>27</v>
      </c>
      <c r="AB10" s="106"/>
      <c r="AC10" s="106"/>
    </row>
    <row r="11" spans="1:29" ht="24" x14ac:dyDescent="0.2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 x14ac:dyDescent="0.2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 x14ac:dyDescent="0.2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 x14ac:dyDescent="0.2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 x14ac:dyDescent="0.2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 x14ac:dyDescent="0.2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 x14ac:dyDescent="0.2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 x14ac:dyDescent="0.2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 x14ac:dyDescent="0.2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 x14ac:dyDescent="0.2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 x14ac:dyDescent="0.2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 x14ac:dyDescent="0.2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 x14ac:dyDescent="0.2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 x14ac:dyDescent="0.2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 x14ac:dyDescent="0.2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 x14ac:dyDescent="0.2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 x14ac:dyDescent="0.2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 x14ac:dyDescent="0.2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 x14ac:dyDescent="0.2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 x14ac:dyDescent="0.2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 x14ac:dyDescent="0.2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 x14ac:dyDescent="0.2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 x14ac:dyDescent="0.2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 x14ac:dyDescent="0.2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 x14ac:dyDescent="0.2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 x14ac:dyDescent="0.2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 x14ac:dyDescent="0.2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 x14ac:dyDescent="0.2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 x14ac:dyDescent="0.2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 x14ac:dyDescent="0.2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 x14ac:dyDescent="0.2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 x14ac:dyDescent="0.2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 x14ac:dyDescent="0.2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 x14ac:dyDescent="0.2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 x14ac:dyDescent="0.2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 x14ac:dyDescent="0.2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 x14ac:dyDescent="0.2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 x14ac:dyDescent="0.2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 x14ac:dyDescent="0.2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 x14ac:dyDescent="0.2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 x14ac:dyDescent="0.2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 x14ac:dyDescent="0.2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 x14ac:dyDescent="0.2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 x14ac:dyDescent="0.2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 x14ac:dyDescent="0.2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 x14ac:dyDescent="0.2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 x14ac:dyDescent="0.2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 x14ac:dyDescent="0.2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 x14ac:dyDescent="0.2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 x14ac:dyDescent="0.2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 x14ac:dyDescent="0.2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 x14ac:dyDescent="0.2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 x14ac:dyDescent="0.2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 x14ac:dyDescent="0.2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 x14ac:dyDescent="0.2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 x14ac:dyDescent="0.2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 x14ac:dyDescent="0.2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 x14ac:dyDescent="0.2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 x14ac:dyDescent="0.2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 x14ac:dyDescent="0.2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 x14ac:dyDescent="0.2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 x14ac:dyDescent="0.2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 x14ac:dyDescent="0.2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 x14ac:dyDescent="0.2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 x14ac:dyDescent="0.2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 x14ac:dyDescent="0.2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 x14ac:dyDescent="0.2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 x14ac:dyDescent="0.2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 x14ac:dyDescent="0.2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 x14ac:dyDescent="0.2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 x14ac:dyDescent="0.2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 x14ac:dyDescent="0.2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 x14ac:dyDescent="0.2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 x14ac:dyDescent="0.2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 x14ac:dyDescent="0.2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 x14ac:dyDescent="0.2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 x14ac:dyDescent="0.2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 x14ac:dyDescent="0.2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 x14ac:dyDescent="0.2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 x14ac:dyDescent="0.2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 x14ac:dyDescent="0.2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 x14ac:dyDescent="0.2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 x14ac:dyDescent="0.2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 x14ac:dyDescent="0.2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 x14ac:dyDescent="0.2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 x14ac:dyDescent="0.2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 x14ac:dyDescent="0.2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 x14ac:dyDescent="0.2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 x14ac:dyDescent="0.2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 x14ac:dyDescent="0.2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 x14ac:dyDescent="0.2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 x14ac:dyDescent="0.2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 x14ac:dyDescent="0.2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 x14ac:dyDescent="0.2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 x14ac:dyDescent="0.2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 x14ac:dyDescent="0.2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 x14ac:dyDescent="0.2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 x14ac:dyDescent="0.2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 x14ac:dyDescent="0.2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 x14ac:dyDescent="0.2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 x14ac:dyDescent="0.2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 x14ac:dyDescent="0.2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 x14ac:dyDescent="0.2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 x14ac:dyDescent="0.2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 x14ac:dyDescent="0.2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 x14ac:dyDescent="0.2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 x14ac:dyDescent="0.2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 x14ac:dyDescent="0.2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 x14ac:dyDescent="0.2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 x14ac:dyDescent="0.2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 x14ac:dyDescent="0.2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 x14ac:dyDescent="0.2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 x14ac:dyDescent="0.2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 x14ac:dyDescent="0.2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 x14ac:dyDescent="0.2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 x14ac:dyDescent="0.2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 x14ac:dyDescent="0.2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 x14ac:dyDescent="0.2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 x14ac:dyDescent="0.2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 x14ac:dyDescent="0.2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 x14ac:dyDescent="0.2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 x14ac:dyDescent="0.2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 x14ac:dyDescent="0.2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 x14ac:dyDescent="0.2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 x14ac:dyDescent="0.2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 x14ac:dyDescent="0.2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 x14ac:dyDescent="0.2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 x14ac:dyDescent="0.2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 x14ac:dyDescent="0.2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 x14ac:dyDescent="0.2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 x14ac:dyDescent="0.2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 x14ac:dyDescent="0.2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 x14ac:dyDescent="0.2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 x14ac:dyDescent="0.2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 x14ac:dyDescent="0.2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 x14ac:dyDescent="0.2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 x14ac:dyDescent="0.2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 x14ac:dyDescent="0.2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 x14ac:dyDescent="0.2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 x14ac:dyDescent="0.2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 x14ac:dyDescent="0.2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 x14ac:dyDescent="0.2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 x14ac:dyDescent="0.2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 x14ac:dyDescent="0.2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 x14ac:dyDescent="0.2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 x14ac:dyDescent="0.2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 x14ac:dyDescent="0.2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 x14ac:dyDescent="0.2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 x14ac:dyDescent="0.2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 x14ac:dyDescent="0.2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 x14ac:dyDescent="0.2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 x14ac:dyDescent="0.2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 x14ac:dyDescent="0.2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 x14ac:dyDescent="0.2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 x14ac:dyDescent="0.2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 x14ac:dyDescent="0.2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 x14ac:dyDescent="0.2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 x14ac:dyDescent="0.2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 x14ac:dyDescent="0.2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 x14ac:dyDescent="0.2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 x14ac:dyDescent="0.2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 x14ac:dyDescent="0.2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 x14ac:dyDescent="0.2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 x14ac:dyDescent="0.2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 x14ac:dyDescent="0.2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 x14ac:dyDescent="0.2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 x14ac:dyDescent="0.2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 x14ac:dyDescent="0.2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 x14ac:dyDescent="0.2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 x14ac:dyDescent="0.2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 x14ac:dyDescent="0.2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 x14ac:dyDescent="0.2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 x14ac:dyDescent="0.2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 x14ac:dyDescent="0.2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 x14ac:dyDescent="0.2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 x14ac:dyDescent="0.2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 x14ac:dyDescent="0.2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 x14ac:dyDescent="0.2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 x14ac:dyDescent="0.2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 x14ac:dyDescent="0.2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 x14ac:dyDescent="0.2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 x14ac:dyDescent="0.2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 x14ac:dyDescent="0.2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 x14ac:dyDescent="0.2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 x14ac:dyDescent="0.2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 x14ac:dyDescent="0.2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 x14ac:dyDescent="0.2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 x14ac:dyDescent="0.2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 x14ac:dyDescent="0.2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 x14ac:dyDescent="0.2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 x14ac:dyDescent="0.2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 x14ac:dyDescent="0.2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 x14ac:dyDescent="0.2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 x14ac:dyDescent="0.2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 x14ac:dyDescent="0.2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 x14ac:dyDescent="0.2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 x14ac:dyDescent="0.2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 x14ac:dyDescent="0.2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 x14ac:dyDescent="0.2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 x14ac:dyDescent="0.2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 x14ac:dyDescent="0.2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 x14ac:dyDescent="0.2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 x14ac:dyDescent="0.2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 x14ac:dyDescent="0.2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 x14ac:dyDescent="0.2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 x14ac:dyDescent="0.2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 x14ac:dyDescent="0.2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 x14ac:dyDescent="0.2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 x14ac:dyDescent="0.2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 x14ac:dyDescent="0.2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 x14ac:dyDescent="0.2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 x14ac:dyDescent="0.2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26" ht="12" customHeight="1" x14ac:dyDescent="0.2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26" ht="12" customHeight="1" x14ac:dyDescent="0.2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26" ht="12" customHeight="1" x14ac:dyDescent="0.2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309119</v>
      </c>
      <c r="G227" s="70">
        <f t="shared" si="227"/>
        <v>4.3253021400390779E-2</v>
      </c>
      <c r="H227" s="71">
        <f t="shared" si="228"/>
        <v>-7.2889611363377349E-2</v>
      </c>
    </row>
    <row r="228" spans="1:26" ht="12" customHeight="1" x14ac:dyDescent="0.2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 t="shared" ref="G228:G237" si="233">IFERROR(F228/F227-1,".")</f>
        <v>3.6992226294727981E-2</v>
      </c>
      <c r="H228" s="71">
        <f>IFERROR(F228/F216-1,".")</f>
        <v>-3.2470903559182918E-2</v>
      </c>
    </row>
    <row r="229" spans="1:26" ht="12" customHeight="1" x14ac:dyDescent="0.2">
      <c r="A229" s="68">
        <v>45323</v>
      </c>
      <c r="B229" s="68">
        <v>45383</v>
      </c>
      <c r="C229" s="72">
        <v>285519</v>
      </c>
      <c r="D229" s="59">
        <f t="shared" ref="D229" si="234">IFERROR(C229/C228-1,".")</f>
        <v>2.0988273942601499E-3</v>
      </c>
      <c r="E229" s="75">
        <f t="shared" ref="E229" si="235">IFERROR(C229/C217-1,".")</f>
        <v>1.742514137883111E-2</v>
      </c>
      <c r="F229" s="77">
        <v>320466</v>
      </c>
      <c r="G229" s="70">
        <f t="shared" si="233"/>
        <v>-2.7452472906286385E-4</v>
      </c>
      <c r="H229" s="71">
        <f t="shared" ref="H229" si="236">IFERROR(F229/F217-1,".")</f>
        <v>-1.7385385238060214E-2</v>
      </c>
    </row>
    <row r="230" spans="1:26" ht="12" customHeight="1" x14ac:dyDescent="0.2">
      <c r="A230" s="68">
        <v>45352</v>
      </c>
      <c r="B230" s="68">
        <v>45413</v>
      </c>
      <c r="C230" s="72">
        <v>291356</v>
      </c>
      <c r="D230" s="59">
        <f t="shared" ref="D230" si="237">IFERROR(C230/C229-1,".")</f>
        <v>2.04434731138734E-2</v>
      </c>
      <c r="E230" s="75">
        <f t="shared" ref="E230" si="238">IFERROR(C230/C218-1,".")</f>
        <v>7.4097637381445036E-3</v>
      </c>
      <c r="F230" s="77">
        <v>313206</v>
      </c>
      <c r="G230" s="70">
        <f t="shared" si="233"/>
        <v>-2.2654509370728881E-2</v>
      </c>
      <c r="H230" s="71">
        <f t="shared" ref="H230" si="239">IFERROR(F230/F218-1,".")</f>
        <v>-8.2158702621599966E-2</v>
      </c>
    </row>
    <row r="231" spans="1:26" ht="12" customHeight="1" x14ac:dyDescent="0.2">
      <c r="A231" s="68">
        <v>45383</v>
      </c>
      <c r="B231" s="68">
        <v>45444</v>
      </c>
      <c r="C231" s="72">
        <v>298591</v>
      </c>
      <c r="D231" s="59">
        <f t="shared" ref="D231" si="240">IFERROR(C231/C230-1,".")</f>
        <v>2.4832164087919883E-2</v>
      </c>
      <c r="E231" s="75">
        <f t="shared" ref="E231" si="241">IFERROR(C231/C219-1,".")</f>
        <v>-1.9161821436491921E-3</v>
      </c>
      <c r="F231" s="77">
        <v>306277</v>
      </c>
      <c r="G231" s="70">
        <f t="shared" si="233"/>
        <v>-2.2122820124774067E-2</v>
      </c>
      <c r="H231" s="71">
        <f t="shared" ref="H231" si="242">IFERROR(F231/F219-1,".")</f>
        <v>-0.11009876955579001</v>
      </c>
    </row>
    <row r="232" spans="1:26" ht="12" customHeight="1" x14ac:dyDescent="0.2">
      <c r="A232" s="68">
        <v>45413</v>
      </c>
      <c r="B232" s="68">
        <v>45474</v>
      </c>
      <c r="C232" s="72">
        <v>304018</v>
      </c>
      <c r="D232" s="59">
        <f t="shared" ref="D232" si="243">IFERROR(C232/C231-1,".")</f>
        <v>1.8175363624489682E-2</v>
      </c>
      <c r="E232" s="75">
        <f t="shared" ref="E232" si="244">IFERROR(C232/C220-1,".")</f>
        <v>-1.6508475468817951E-2</v>
      </c>
      <c r="F232" s="77">
        <v>311948</v>
      </c>
      <c r="G232" s="70">
        <f t="shared" si="233"/>
        <v>1.8515918596564651E-2</v>
      </c>
      <c r="H232" s="71">
        <f t="shared" ref="H232" si="245">IFERROR(F232/F220-1,".")</f>
        <v>-8.5692494368973526E-2</v>
      </c>
    </row>
    <row r="233" spans="1:26" ht="12" customHeight="1" x14ac:dyDescent="0.2">
      <c r="A233" s="68">
        <v>45444</v>
      </c>
      <c r="B233" s="68">
        <v>45505</v>
      </c>
      <c r="C233" s="72">
        <v>305352</v>
      </c>
      <c r="D233" s="59">
        <f t="shared" ref="D233" si="246">IFERROR(C233/C232-1,".")</f>
        <v>4.3878980849818561E-3</v>
      </c>
      <c r="E233" s="75">
        <f t="shared" ref="E233" si="247">IFERROR(C233/C221-1,".")</f>
        <v>-2.0405886118686212E-3</v>
      </c>
      <c r="F233" s="77">
        <v>324011</v>
      </c>
      <c r="G233" s="70">
        <f t="shared" si="233"/>
        <v>3.8669906522881936E-2</v>
      </c>
      <c r="H233" s="71">
        <f t="shared" ref="H233" si="248">IFERROR(F233/F221-1,".")</f>
        <v>2.5069709341819291E-2</v>
      </c>
    </row>
    <row r="234" spans="1:26" ht="12" customHeight="1" x14ac:dyDescent="0.2">
      <c r="A234" s="68">
        <v>45474</v>
      </c>
      <c r="B234" s="68">
        <v>45536</v>
      </c>
      <c r="C234" s="72">
        <v>307850</v>
      </c>
      <c r="D234" s="59">
        <f t="shared" ref="D234:D235" si="249">IFERROR(C234/C233-1,".")</f>
        <v>8.1807225759122915E-3</v>
      </c>
      <c r="E234" s="75">
        <f t="shared" ref="E234:E235" si="250">IFERROR(C234/C222-1,".")</f>
        <v>3.134055846831596E-2</v>
      </c>
      <c r="F234" s="77">
        <v>349278</v>
      </c>
      <c r="G234" s="70">
        <f t="shared" si="233"/>
        <v>7.7981920366901214E-2</v>
      </c>
      <c r="H234" s="71">
        <f t="shared" ref="H234:H235" si="251">IFERROR(F234/F222-1,".")</f>
        <v>0.12645249928241786</v>
      </c>
    </row>
    <row r="235" spans="1:26" ht="12" customHeight="1" x14ac:dyDescent="0.2">
      <c r="A235" s="68">
        <v>45505</v>
      </c>
      <c r="B235" s="68">
        <v>45566</v>
      </c>
      <c r="C235" s="72">
        <v>308244</v>
      </c>
      <c r="D235" s="59">
        <f t="shared" si="249"/>
        <v>1.2798440799091093E-3</v>
      </c>
      <c r="E235" s="75">
        <f t="shared" si="250"/>
        <v>5.7313873119865466E-2</v>
      </c>
      <c r="F235" s="77">
        <v>349548</v>
      </c>
      <c r="G235" s="70">
        <f t="shared" si="233"/>
        <v>7.7302320787442369E-4</v>
      </c>
      <c r="H235" s="71">
        <f t="shared" si="251"/>
        <v>0.1469201466018748</v>
      </c>
    </row>
    <row r="236" spans="1:26" ht="12" customHeight="1" x14ac:dyDescent="0.2">
      <c r="A236" s="68">
        <v>45536</v>
      </c>
      <c r="B236" s="68">
        <v>45597</v>
      </c>
      <c r="C236" s="72">
        <v>306320</v>
      </c>
      <c r="D236" s="59">
        <f t="shared" ref="D236" si="252">IFERROR(C236/C235-1,".")</f>
        <v>-6.2418084374715743E-3</v>
      </c>
      <c r="E236" s="75">
        <f t="shared" ref="E236" si="253">IFERROR(C236/C224-1,".")</f>
        <v>4.4654976025318316E-2</v>
      </c>
      <c r="F236" s="77">
        <v>342540</v>
      </c>
      <c r="G236" s="70">
        <f t="shared" si="233"/>
        <v>-2.0048748669710625E-2</v>
      </c>
      <c r="H236" s="71">
        <f t="shared" ref="H236" si="254">IFERROR(F236/F224-1,".")</f>
        <v>8.6356010415113982E-2</v>
      </c>
    </row>
    <row r="237" spans="1:26" ht="12" customHeight="1" x14ac:dyDescent="0.2">
      <c r="A237" s="68">
        <v>45566</v>
      </c>
      <c r="B237" s="68">
        <v>45627</v>
      </c>
      <c r="C237" s="72">
        <v>305251</v>
      </c>
      <c r="D237" s="59">
        <f t="shared" ref="D237" si="255">IFERROR(C237/C236-1,".")</f>
        <v>-3.4898145729955754E-3</v>
      </c>
      <c r="E237" s="75">
        <f t="shared" ref="E237" si="256">IFERROR(C237/C225-1,".")</f>
        <v>3.7968614516211252E-2</v>
      </c>
      <c r="F237" s="77">
        <v>343793</v>
      </c>
      <c r="G237" s="70">
        <f t="shared" si="233"/>
        <v>3.6579669527645464E-3</v>
      </c>
      <c r="H237" s="71">
        <f t="shared" ref="H237" si="257">IFERROR(F237/F225-1,".")</f>
        <v>0.14446978145441824</v>
      </c>
    </row>
    <row r="238" spans="1:26" ht="12" customHeight="1" x14ac:dyDescent="0.2">
      <c r="A238" s="68">
        <v>45597</v>
      </c>
      <c r="B238" s="68">
        <v>45658</v>
      </c>
      <c r="C238" s="72">
        <v>300744</v>
      </c>
      <c r="D238" s="59">
        <f t="shared" ref="D238:D239" si="258">IFERROR(C238/C237-1,".")</f>
        <v>-1.4764898395091208E-2</v>
      </c>
      <c r="E238" s="75">
        <f t="shared" ref="E238:E239" si="259">IFERROR(C238/C226-1,".")</f>
        <v>3.8616945593689778E-2</v>
      </c>
      <c r="F238" s="77">
        <v>338000</v>
      </c>
      <c r="G238" s="70">
        <f t="shared" ref="G238:G239" si="260">IFERROR(F238/F237-1,".")</f>
        <v>-1.6850255822544402E-2</v>
      </c>
      <c r="H238" s="71">
        <f t="shared" ref="H238:H239" si="261">IFERROR(F238/F226-1,".")</f>
        <v>0.14072419111517598</v>
      </c>
    </row>
    <row r="239" spans="1:26" ht="12" customHeight="1" x14ac:dyDescent="0.2">
      <c r="A239" s="68">
        <v>45627</v>
      </c>
      <c r="B239" s="68">
        <v>45689</v>
      </c>
      <c r="C239" s="72">
        <v>305825</v>
      </c>
      <c r="D239" s="59">
        <f t="shared" si="258"/>
        <v>1.6894767642912312E-2</v>
      </c>
      <c r="E239" s="75">
        <f t="shared" si="259"/>
        <v>6.2482629238465703E-2</v>
      </c>
      <c r="F239" s="77">
        <v>254482</v>
      </c>
      <c r="G239" s="70">
        <f t="shared" si="260"/>
        <v>-0.24709467455621303</v>
      </c>
      <c r="H239" s="71">
        <f t="shared" si="261"/>
        <v>-0.17675070118627456</v>
      </c>
    </row>
    <row r="240" spans="1:26" s="88" customFormat="1" ht="12" customHeight="1" x14ac:dyDescent="0.2">
      <c r="A240" s="89">
        <v>45658</v>
      </c>
      <c r="B240" s="89">
        <v>45717</v>
      </c>
      <c r="C240" s="95">
        <v>304064</v>
      </c>
      <c r="D240" s="90">
        <f>IFERROR(C240/C239-1,".")</f>
        <v>-5.7581950461865761E-3</v>
      </c>
      <c r="E240" s="91">
        <f t="shared" ref="E240" si="262">IFERROR(C240/C228-1,".")</f>
        <v>6.718704482997051E-2</v>
      </c>
      <c r="F240" s="92">
        <v>352568</v>
      </c>
      <c r="G240" s="93">
        <f t="shared" ref="G240" si="263">IFERROR(F240/F239-1,".")</f>
        <v>0.38543394031797917</v>
      </c>
      <c r="H240" s="94">
        <f t="shared" ref="H240" si="264">IFERROR(F240/F228-1,".")</f>
        <v>9.9870848593372807E-2</v>
      </c>
      <c r="I240" s="87"/>
      <c r="J240" s="86"/>
      <c r="K240" s="86"/>
      <c r="L240" s="87"/>
      <c r="M240" s="86"/>
      <c r="N240" s="86"/>
      <c r="O240" s="87"/>
      <c r="P240" s="86"/>
      <c r="Q240" s="86"/>
      <c r="R240" s="87"/>
      <c r="S240" s="86"/>
      <c r="T240" s="86"/>
      <c r="U240" s="87"/>
      <c r="V240" s="86"/>
      <c r="W240" s="86"/>
      <c r="X240" s="87"/>
      <c r="Y240" s="86"/>
      <c r="Z240" s="86"/>
    </row>
    <row r="241" spans="1:8" ht="12" customHeight="1" x14ac:dyDescent="0.2">
      <c r="A241" s="89">
        <v>45689</v>
      </c>
      <c r="B241" s="89">
        <v>45748</v>
      </c>
      <c r="C241" s="95">
        <v>304294</v>
      </c>
      <c r="D241" s="90">
        <f>IFERROR(C241/C240-1,".")</f>
        <v>7.5641970111561818E-4</v>
      </c>
      <c r="E241" s="91">
        <f t="shared" ref="E241" si="265">IFERROR(C241/C229-1,".")</f>
        <v>6.5757445213803667E-2</v>
      </c>
      <c r="F241" s="92">
        <v>353811</v>
      </c>
      <c r="G241" s="93">
        <f t="shared" ref="G241" si="266">IFERROR(F241/F240-1,".")</f>
        <v>3.5255610265254589E-3</v>
      </c>
      <c r="H241" s="94">
        <f t="shared" ref="H241" si="267">IFERROR(F241/F229-1,".")</f>
        <v>0.10405159985770718</v>
      </c>
    </row>
    <row r="242" spans="1:8" ht="12" customHeight="1" x14ac:dyDescent="0.2">
      <c r="A242" s="89">
        <v>45717</v>
      </c>
      <c r="B242" s="89">
        <v>45778</v>
      </c>
      <c r="C242" s="95">
        <v>301077</v>
      </c>
      <c r="D242" s="90">
        <f>IFERROR(C242/C241-1,".")</f>
        <v>-1.0572012593084268E-2</v>
      </c>
      <c r="E242" s="91">
        <f t="shared" ref="E242" si="268">IFERROR(C242/C230-1,".")</f>
        <v>3.336468100880019E-2</v>
      </c>
      <c r="F242" s="92">
        <v>341289</v>
      </c>
      <c r="G242" s="93">
        <f t="shared" ref="G242" si="269">IFERROR(F242/F241-1,".")</f>
        <v>-3.5391776965668087E-2</v>
      </c>
      <c r="H242" s="94">
        <f t="shared" ref="H242" si="270">IFERROR(F242/F230-1,".")</f>
        <v>8.9663033275224624E-2</v>
      </c>
    </row>
    <row r="243" spans="1:8" ht="12" customHeight="1" x14ac:dyDescent="0.2">
      <c r="C243" s="72"/>
    </row>
    <row r="244" spans="1:8" ht="12" customHeight="1" x14ac:dyDescent="0.2">
      <c r="C244" s="72"/>
    </row>
    <row r="245" spans="1:8" ht="12" customHeight="1" x14ac:dyDescent="0.2">
      <c r="C245" s="72"/>
    </row>
    <row r="246" spans="1:8" ht="12" customHeight="1" x14ac:dyDescent="0.2">
      <c r="C246" s="72"/>
    </row>
    <row r="247" spans="1:8" ht="12" customHeight="1" x14ac:dyDescent="0.2">
      <c r="C247" s="72"/>
    </row>
    <row r="248" spans="1:8" ht="12" customHeight="1" x14ac:dyDescent="0.2">
      <c r="C248" s="72"/>
    </row>
    <row r="249" spans="1:8" ht="12" customHeight="1" x14ac:dyDescent="0.2">
      <c r="C249" s="72"/>
    </row>
    <row r="250" spans="1:8" ht="12" customHeight="1" x14ac:dyDescent="0.2">
      <c r="C250" s="72"/>
    </row>
    <row r="251" spans="1:8" ht="12" customHeight="1" x14ac:dyDescent="0.2">
      <c r="C251" s="72"/>
    </row>
    <row r="252" spans="1:8" ht="12" customHeight="1" x14ac:dyDescent="0.2">
      <c r="C252" s="72"/>
    </row>
    <row r="253" spans="1:8" ht="12" customHeight="1" x14ac:dyDescent="0.2">
      <c r="C253" s="72"/>
    </row>
    <row r="254" spans="1:8" ht="12" customHeight="1" x14ac:dyDescent="0.2">
      <c r="C254" s="72"/>
    </row>
    <row r="255" spans="1:8" ht="12" customHeight="1" x14ac:dyDescent="0.2">
      <c r="C255" s="72"/>
    </row>
    <row r="256" spans="1:8" ht="12" customHeight="1" x14ac:dyDescent="0.2">
      <c r="C256" s="72"/>
    </row>
    <row r="257" spans="3:3" ht="12" customHeight="1" x14ac:dyDescent="0.2">
      <c r="C257" s="72"/>
    </row>
    <row r="258" spans="3:3" ht="12" customHeight="1" x14ac:dyDescent="0.2">
      <c r="C258" s="72"/>
    </row>
    <row r="259" spans="3:3" ht="12" customHeight="1" x14ac:dyDescent="0.2">
      <c r="C259" s="72"/>
    </row>
    <row r="260" spans="3:3" ht="12" customHeight="1" x14ac:dyDescent="0.2">
      <c r="C260" s="72"/>
    </row>
    <row r="261" spans="3:3" ht="12" customHeight="1" x14ac:dyDescent="0.2">
      <c r="C261" s="72"/>
    </row>
    <row r="262" spans="3:3" ht="12" customHeight="1" x14ac:dyDescent="0.2">
      <c r="C262" s="72"/>
    </row>
    <row r="263" spans="3:3" ht="12" customHeight="1" x14ac:dyDescent="0.2">
      <c r="C263" s="72"/>
    </row>
    <row r="264" spans="3:3" ht="12" customHeight="1" x14ac:dyDescent="0.2">
      <c r="C264" s="72"/>
    </row>
    <row r="265" spans="3:3" ht="12" customHeight="1" x14ac:dyDescent="0.2">
      <c r="C265" s="72"/>
    </row>
    <row r="266" spans="3:3" ht="12" customHeight="1" x14ac:dyDescent="0.2">
      <c r="C266" s="72"/>
    </row>
    <row r="267" spans="3:3" ht="12" customHeight="1" x14ac:dyDescent="0.2">
      <c r="C267" s="72"/>
    </row>
    <row r="268" spans="3:3" ht="12" customHeight="1" x14ac:dyDescent="0.2">
      <c r="C268" s="72"/>
    </row>
    <row r="269" spans="3:3" ht="12" customHeight="1" x14ac:dyDescent="0.2">
      <c r="C269" s="72"/>
    </row>
    <row r="270" spans="3:3" ht="12" customHeight="1" x14ac:dyDescent="0.2">
      <c r="C270" s="72"/>
    </row>
    <row r="271" spans="3:3" ht="12" customHeight="1" x14ac:dyDescent="0.2">
      <c r="C271" s="72"/>
    </row>
    <row r="272" spans="3:3" ht="12" customHeight="1" x14ac:dyDescent="0.2">
      <c r="C272" s="72"/>
    </row>
    <row r="273" spans="3:3" ht="12" customHeight="1" x14ac:dyDescent="0.2">
      <c r="C273" s="72"/>
    </row>
    <row r="274" spans="3:3" ht="12" customHeight="1" x14ac:dyDescent="0.2">
      <c r="C274" s="72"/>
    </row>
    <row r="275" spans="3:3" ht="12" customHeight="1" x14ac:dyDescent="0.2">
      <c r="C275" s="72"/>
    </row>
    <row r="276" spans="3:3" ht="12" customHeight="1" x14ac:dyDescent="0.2">
      <c r="C276" s="72"/>
    </row>
    <row r="277" spans="3:3" ht="12" customHeight="1" x14ac:dyDescent="0.2">
      <c r="C277" s="72"/>
    </row>
    <row r="278" spans="3:3" ht="12" customHeight="1" x14ac:dyDescent="0.2">
      <c r="C278" s="72"/>
    </row>
    <row r="279" spans="3:3" ht="12" customHeight="1" x14ac:dyDescent="0.2">
      <c r="C279" s="72"/>
    </row>
    <row r="280" spans="3:3" ht="12" customHeight="1" x14ac:dyDescent="0.2">
      <c r="C280" s="72"/>
    </row>
    <row r="281" spans="3:3" ht="12" customHeight="1" x14ac:dyDescent="0.2">
      <c r="C281" s="72"/>
    </row>
    <row r="282" spans="3:3" ht="12" customHeight="1" x14ac:dyDescent="0.2">
      <c r="C282" s="72"/>
    </row>
    <row r="283" spans="3:3" ht="12" customHeight="1" x14ac:dyDescent="0.2">
      <c r="C283" s="72"/>
    </row>
    <row r="284" spans="3:3" ht="12" customHeight="1" x14ac:dyDescent="0.2">
      <c r="C284" s="72"/>
    </row>
    <row r="285" spans="3:3" ht="12" customHeight="1" x14ac:dyDescent="0.2">
      <c r="C285" s="72"/>
    </row>
    <row r="286" spans="3:3" ht="12" customHeight="1" x14ac:dyDescent="0.2">
      <c r="C286" s="72"/>
    </row>
    <row r="287" spans="3:3" ht="12" customHeight="1" x14ac:dyDescent="0.2">
      <c r="C287" s="72"/>
    </row>
    <row r="288" spans="3:3" ht="12" customHeight="1" x14ac:dyDescent="0.2">
      <c r="C288" s="72"/>
    </row>
    <row r="289" spans="3:3" ht="12" customHeight="1" x14ac:dyDescent="0.2">
      <c r="C289" s="72"/>
    </row>
    <row r="290" spans="3:3" ht="12" customHeight="1" x14ac:dyDescent="0.2">
      <c r="C290" s="72"/>
    </row>
    <row r="291" spans="3:3" ht="12" customHeight="1" x14ac:dyDescent="0.2">
      <c r="C291" s="72"/>
    </row>
    <row r="292" spans="3:3" ht="12" customHeight="1" x14ac:dyDescent="0.2">
      <c r="C292" s="72"/>
    </row>
    <row r="293" spans="3:3" ht="12" customHeight="1" x14ac:dyDescent="0.2">
      <c r="C293" s="72"/>
    </row>
    <row r="294" spans="3:3" ht="12" customHeight="1" x14ac:dyDescent="0.2">
      <c r="C294" s="72"/>
    </row>
    <row r="295" spans="3:3" ht="12" customHeight="1" x14ac:dyDescent="0.2">
      <c r="C295" s="72"/>
    </row>
    <row r="296" spans="3:3" ht="12" customHeight="1" x14ac:dyDescent="0.2">
      <c r="C296" s="72"/>
    </row>
    <row r="297" spans="3:3" ht="12" customHeight="1" x14ac:dyDescent="0.2">
      <c r="C297" s="72"/>
    </row>
    <row r="298" spans="3:3" ht="12" customHeight="1" x14ac:dyDescent="0.2">
      <c r="C298" s="72"/>
    </row>
    <row r="299" spans="3:3" ht="12" customHeight="1" x14ac:dyDescent="0.2">
      <c r="C299" s="72"/>
    </row>
    <row r="300" spans="3:3" ht="12" customHeight="1" x14ac:dyDescent="0.2">
      <c r="C300" s="72"/>
    </row>
    <row r="301" spans="3:3" ht="12" customHeight="1" x14ac:dyDescent="0.2">
      <c r="C301" s="72"/>
    </row>
    <row r="302" spans="3:3" ht="12" customHeight="1" x14ac:dyDescent="0.2">
      <c r="C302" s="72"/>
    </row>
    <row r="303" spans="3:3" ht="12" customHeight="1" x14ac:dyDescent="0.2">
      <c r="C303" s="72"/>
    </row>
    <row r="304" spans="3:3" ht="12" customHeight="1" x14ac:dyDescent="0.2">
      <c r="C304" s="72"/>
    </row>
    <row r="305" spans="3:3" ht="12" customHeight="1" x14ac:dyDescent="0.2">
      <c r="C305" s="72"/>
    </row>
    <row r="306" spans="3:3" ht="12" customHeight="1" x14ac:dyDescent="0.2">
      <c r="C306" s="72"/>
    </row>
    <row r="307" spans="3:3" ht="12" customHeight="1" x14ac:dyDescent="0.2">
      <c r="C307" s="72"/>
    </row>
    <row r="308" spans="3:3" ht="12" customHeight="1" x14ac:dyDescent="0.2">
      <c r="C308" s="72"/>
    </row>
    <row r="309" spans="3:3" ht="12" customHeight="1" x14ac:dyDescent="0.2">
      <c r="C309" s="72"/>
    </row>
    <row r="310" spans="3:3" ht="12" customHeight="1" x14ac:dyDescent="0.2">
      <c r="C310" s="72"/>
    </row>
    <row r="311" spans="3:3" ht="12" customHeight="1" x14ac:dyDescent="0.2">
      <c r="C311" s="72"/>
    </row>
    <row r="312" spans="3:3" ht="12" customHeight="1" x14ac:dyDescent="0.2">
      <c r="C312" s="72"/>
    </row>
    <row r="313" spans="3:3" ht="12" customHeight="1" x14ac:dyDescent="0.2">
      <c r="C313" s="72"/>
    </row>
    <row r="314" spans="3:3" ht="12" customHeight="1" x14ac:dyDescent="0.2">
      <c r="C314" s="72"/>
    </row>
    <row r="315" spans="3:3" ht="12" customHeight="1" x14ac:dyDescent="0.2">
      <c r="C315" s="72"/>
    </row>
    <row r="316" spans="3:3" ht="12" customHeight="1" x14ac:dyDescent="0.2">
      <c r="C316" s="72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2" x14ac:dyDescent="0.2"/>
  <cols>
    <col min="1" max="1" width="12.5703125" customWidth="1"/>
    <col min="2" max="2" width="13.85546875" customWidth="1"/>
    <col min="3" max="8" width="13.85546875" style="3" customWidth="1"/>
    <col min="9" max="26" width="13.85546875" style="3" hidden="1" customWidth="1"/>
  </cols>
  <sheetData>
    <row r="1" spans="1:26" ht="55.5" customHeight="1" x14ac:dyDescent="0.2"/>
    <row r="2" spans="1:26" x14ac:dyDescent="0.2">
      <c r="A2" s="60" t="s">
        <v>8</v>
      </c>
    </row>
    <row r="3" spans="1:26" x14ac:dyDescent="0.2">
      <c r="A3" s="22" t="s">
        <v>9</v>
      </c>
    </row>
    <row r="4" spans="1:26" x14ac:dyDescent="0.2">
      <c r="A4" s="60" t="s">
        <v>39</v>
      </c>
    </row>
    <row r="5" spans="1:26" x14ac:dyDescent="0.2">
      <c r="A5" s="60"/>
    </row>
    <row r="6" spans="1:26" x14ac:dyDescent="0.2">
      <c r="A6" s="61" t="s">
        <v>21</v>
      </c>
    </row>
    <row r="7" spans="1:26" ht="15" x14ac:dyDescent="0.25">
      <c r="A7" s="60"/>
      <c r="B7" s="60"/>
      <c r="C7" s="119" t="s">
        <v>13</v>
      </c>
      <c r="D7" s="105"/>
      <c r="E7" s="120"/>
      <c r="F7" s="107" t="s">
        <v>14</v>
      </c>
      <c r="G7" s="108"/>
      <c r="H7" s="109"/>
      <c r="I7" s="105" t="s">
        <v>15</v>
      </c>
      <c r="J7" s="105"/>
      <c r="K7" s="120"/>
      <c r="L7" s="107" t="s">
        <v>15</v>
      </c>
      <c r="M7" s="108"/>
      <c r="N7" s="109"/>
      <c r="O7" s="105" t="s">
        <v>16</v>
      </c>
      <c r="P7" s="105"/>
      <c r="Q7" s="120"/>
      <c r="R7" s="108" t="s">
        <v>17</v>
      </c>
      <c r="S7" s="108"/>
      <c r="T7" s="108"/>
      <c r="U7" s="119" t="s">
        <v>18</v>
      </c>
      <c r="V7" s="105"/>
      <c r="W7" s="120"/>
      <c r="X7" s="107" t="s">
        <v>19</v>
      </c>
      <c r="Y7" s="108"/>
      <c r="Z7" s="109"/>
    </row>
    <row r="8" spans="1:26" x14ac:dyDescent="0.2">
      <c r="A8" s="60"/>
      <c r="B8" s="60"/>
      <c r="C8" s="121" t="s">
        <v>22</v>
      </c>
      <c r="D8" s="106"/>
      <c r="E8" s="122"/>
      <c r="F8" s="110" t="s">
        <v>22</v>
      </c>
      <c r="G8" s="111"/>
      <c r="H8" s="112"/>
      <c r="I8" s="106" t="s">
        <v>23</v>
      </c>
      <c r="J8" s="106"/>
      <c r="K8" s="122"/>
      <c r="L8" s="110" t="s">
        <v>24</v>
      </c>
      <c r="M8" s="111"/>
      <c r="N8" s="112"/>
      <c r="O8" s="106" t="s">
        <v>25</v>
      </c>
      <c r="P8" s="106"/>
      <c r="Q8" s="122"/>
      <c r="R8" s="111" t="s">
        <v>26</v>
      </c>
      <c r="S8" s="111"/>
      <c r="T8" s="111"/>
      <c r="U8" s="121" t="s">
        <v>26</v>
      </c>
      <c r="V8" s="106"/>
      <c r="W8" s="122"/>
      <c r="X8" s="110" t="s">
        <v>25</v>
      </c>
      <c r="Y8" s="111"/>
      <c r="Z8" s="112"/>
    </row>
    <row r="9" spans="1:26" ht="24" x14ac:dyDescent="0.2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 x14ac:dyDescent="0.2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 x14ac:dyDescent="0.2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 x14ac:dyDescent="0.2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 x14ac:dyDescent="0.2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 x14ac:dyDescent="0.2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 x14ac:dyDescent="0.2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 x14ac:dyDescent="0.2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 x14ac:dyDescent="0.2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 x14ac:dyDescent="0.2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 x14ac:dyDescent="0.2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 x14ac:dyDescent="0.2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 x14ac:dyDescent="0.2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 x14ac:dyDescent="0.2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 x14ac:dyDescent="0.2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 x14ac:dyDescent="0.2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 x14ac:dyDescent="0.2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 x14ac:dyDescent="0.2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 x14ac:dyDescent="0.2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 x14ac:dyDescent="0.2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 x14ac:dyDescent="0.2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 x14ac:dyDescent="0.2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 x14ac:dyDescent="0.2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 x14ac:dyDescent="0.2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 x14ac:dyDescent="0.2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 x14ac:dyDescent="0.2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 x14ac:dyDescent="0.2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 x14ac:dyDescent="0.2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 x14ac:dyDescent="0.2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 x14ac:dyDescent="0.2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 x14ac:dyDescent="0.2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 x14ac:dyDescent="0.2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 x14ac:dyDescent="0.2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 x14ac:dyDescent="0.2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 x14ac:dyDescent="0.2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 x14ac:dyDescent="0.2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 x14ac:dyDescent="0.2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 x14ac:dyDescent="0.2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 x14ac:dyDescent="0.2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 x14ac:dyDescent="0.2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 x14ac:dyDescent="0.2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 x14ac:dyDescent="0.2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 x14ac:dyDescent="0.2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 x14ac:dyDescent="0.2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 x14ac:dyDescent="0.2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 x14ac:dyDescent="0.2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 x14ac:dyDescent="0.2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 x14ac:dyDescent="0.2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 x14ac:dyDescent="0.2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 x14ac:dyDescent="0.2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 x14ac:dyDescent="0.2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 x14ac:dyDescent="0.2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 x14ac:dyDescent="0.2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 x14ac:dyDescent="0.2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 x14ac:dyDescent="0.2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 x14ac:dyDescent="0.2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 x14ac:dyDescent="0.2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 x14ac:dyDescent="0.2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 x14ac:dyDescent="0.2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 x14ac:dyDescent="0.2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 x14ac:dyDescent="0.2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 x14ac:dyDescent="0.2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 x14ac:dyDescent="0.2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 x14ac:dyDescent="0.2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 x14ac:dyDescent="0.2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 x14ac:dyDescent="0.2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 x14ac:dyDescent="0.2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 x14ac:dyDescent="0.2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 x14ac:dyDescent="0.2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 x14ac:dyDescent="0.2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 x14ac:dyDescent="0.2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 x14ac:dyDescent="0.2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 x14ac:dyDescent="0.2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 x14ac:dyDescent="0.2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 x14ac:dyDescent="0.2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 x14ac:dyDescent="0.2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 x14ac:dyDescent="0.2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 x14ac:dyDescent="0.2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 x14ac:dyDescent="0.2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 x14ac:dyDescent="0.2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 x14ac:dyDescent="0.2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 x14ac:dyDescent="0.2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 x14ac:dyDescent="0.2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 x14ac:dyDescent="0.2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 x14ac:dyDescent="0.2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 x14ac:dyDescent="0.2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 x14ac:dyDescent="0.2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 x14ac:dyDescent="0.2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 x14ac:dyDescent="0.2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 x14ac:dyDescent="0.2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 x14ac:dyDescent="0.2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 x14ac:dyDescent="0.2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 x14ac:dyDescent="0.2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 x14ac:dyDescent="0.2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 x14ac:dyDescent="0.2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 x14ac:dyDescent="0.2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 x14ac:dyDescent="0.2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 x14ac:dyDescent="0.2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 x14ac:dyDescent="0.2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 x14ac:dyDescent="0.2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 x14ac:dyDescent="0.2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 x14ac:dyDescent="0.2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 x14ac:dyDescent="0.2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 x14ac:dyDescent="0.2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 x14ac:dyDescent="0.2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 x14ac:dyDescent="0.2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 x14ac:dyDescent="0.2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 x14ac:dyDescent="0.2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 x14ac:dyDescent="0.2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 x14ac:dyDescent="0.2"/>
    <row r="119" spans="1:26" ht="14.1" customHeight="1" x14ac:dyDescent="0.2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5703125" customWidth="1"/>
    <col min="2" max="2" width="10.85546875" customWidth="1"/>
    <col min="3" max="14" width="13.85546875" style="3" customWidth="1"/>
  </cols>
  <sheetData>
    <row r="1" spans="1:14" ht="57" customHeight="1" x14ac:dyDescent="0.2"/>
    <row r="2" spans="1:14" ht="12" customHeight="1" x14ac:dyDescent="0.2">
      <c r="A2" s="60" t="s">
        <v>8</v>
      </c>
    </row>
    <row r="3" spans="1:14" ht="12" customHeight="1" x14ac:dyDescent="0.2">
      <c r="A3" s="22" t="s">
        <v>34</v>
      </c>
    </row>
    <row r="4" spans="1:14" ht="12" customHeight="1" x14ac:dyDescent="0.2">
      <c r="A4" s="60" t="s">
        <v>39</v>
      </c>
    </row>
    <row r="5" spans="1:14" ht="12" customHeight="1" x14ac:dyDescent="0.2">
      <c r="A5" s="60"/>
    </row>
    <row r="6" spans="1:14" ht="12" customHeight="1" x14ac:dyDescent="0.2">
      <c r="A6" s="60"/>
    </row>
    <row r="7" spans="1:14" ht="12" customHeight="1" x14ac:dyDescent="0.2">
      <c r="A7" s="61" t="s">
        <v>21</v>
      </c>
    </row>
    <row r="8" spans="1:14" ht="12" customHeight="1" x14ac:dyDescent="0.25">
      <c r="A8" s="29"/>
      <c r="B8" s="29"/>
      <c r="C8" s="123" t="s">
        <v>35</v>
      </c>
      <c r="D8" s="124"/>
      <c r="E8" s="125"/>
      <c r="F8" s="126" t="s">
        <v>36</v>
      </c>
      <c r="G8" s="127"/>
      <c r="H8" s="128"/>
      <c r="I8" s="123" t="s">
        <v>37</v>
      </c>
      <c r="J8" s="124"/>
      <c r="K8" s="125"/>
      <c r="L8" s="126" t="s">
        <v>38</v>
      </c>
      <c r="M8" s="127"/>
      <c r="N8" s="128"/>
    </row>
    <row r="9" spans="1:14" ht="12" customHeight="1" x14ac:dyDescent="0.2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 x14ac:dyDescent="0.2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 x14ac:dyDescent="0.2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 x14ac:dyDescent="0.2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 x14ac:dyDescent="0.2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 x14ac:dyDescent="0.2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 x14ac:dyDescent="0.2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 x14ac:dyDescent="0.2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 x14ac:dyDescent="0.2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 x14ac:dyDescent="0.2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 x14ac:dyDescent="0.2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 x14ac:dyDescent="0.2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 x14ac:dyDescent="0.2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 x14ac:dyDescent="0.2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 x14ac:dyDescent="0.2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 x14ac:dyDescent="0.2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 x14ac:dyDescent="0.2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 x14ac:dyDescent="0.2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 x14ac:dyDescent="0.2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 x14ac:dyDescent="0.2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 x14ac:dyDescent="0.2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 x14ac:dyDescent="0.2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 x14ac:dyDescent="0.2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 x14ac:dyDescent="0.2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 x14ac:dyDescent="0.2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 x14ac:dyDescent="0.2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 x14ac:dyDescent="0.2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 x14ac:dyDescent="0.2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 x14ac:dyDescent="0.2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 x14ac:dyDescent="0.2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 x14ac:dyDescent="0.2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 x14ac:dyDescent="0.2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 x14ac:dyDescent="0.2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 x14ac:dyDescent="0.2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 x14ac:dyDescent="0.2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 x14ac:dyDescent="0.2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 x14ac:dyDescent="0.2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 x14ac:dyDescent="0.2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 x14ac:dyDescent="0.2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 x14ac:dyDescent="0.2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 x14ac:dyDescent="0.2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 x14ac:dyDescent="0.2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 x14ac:dyDescent="0.2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 x14ac:dyDescent="0.2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 x14ac:dyDescent="0.2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 x14ac:dyDescent="0.2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 x14ac:dyDescent="0.2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 x14ac:dyDescent="0.2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 x14ac:dyDescent="0.2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 x14ac:dyDescent="0.2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 x14ac:dyDescent="0.2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 x14ac:dyDescent="0.2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 x14ac:dyDescent="0.2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 x14ac:dyDescent="0.2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 x14ac:dyDescent="0.2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 x14ac:dyDescent="0.2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 x14ac:dyDescent="0.2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 x14ac:dyDescent="0.2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 x14ac:dyDescent="0.2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 x14ac:dyDescent="0.2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 x14ac:dyDescent="0.2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 x14ac:dyDescent="0.2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 x14ac:dyDescent="0.2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 x14ac:dyDescent="0.2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 x14ac:dyDescent="0.2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 x14ac:dyDescent="0.2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 x14ac:dyDescent="0.2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 x14ac:dyDescent="0.2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 x14ac:dyDescent="0.2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 x14ac:dyDescent="0.2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 x14ac:dyDescent="0.2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 x14ac:dyDescent="0.2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 x14ac:dyDescent="0.2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 x14ac:dyDescent="0.2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 x14ac:dyDescent="0.2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 x14ac:dyDescent="0.2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 x14ac:dyDescent="0.2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 x14ac:dyDescent="0.2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 x14ac:dyDescent="0.2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 x14ac:dyDescent="0.2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 x14ac:dyDescent="0.2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 x14ac:dyDescent="0.2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 x14ac:dyDescent="0.2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 x14ac:dyDescent="0.2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 x14ac:dyDescent="0.2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 x14ac:dyDescent="0.2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 x14ac:dyDescent="0.2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 x14ac:dyDescent="0.2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 x14ac:dyDescent="0.2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 x14ac:dyDescent="0.2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 x14ac:dyDescent="0.2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 x14ac:dyDescent="0.2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 x14ac:dyDescent="0.2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 x14ac:dyDescent="0.2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 x14ac:dyDescent="0.2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 x14ac:dyDescent="0.2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 x14ac:dyDescent="0.2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 x14ac:dyDescent="0.2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 x14ac:dyDescent="0.2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 x14ac:dyDescent="0.2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 x14ac:dyDescent="0.2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 x14ac:dyDescent="0.2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 x14ac:dyDescent="0.2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 x14ac:dyDescent="0.2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 x14ac:dyDescent="0.2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 x14ac:dyDescent="0.2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 x14ac:dyDescent="0.2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 x14ac:dyDescent="0.2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 x14ac:dyDescent="0.2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 x14ac:dyDescent="0.2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6"/>
  <sheetViews>
    <sheetView workbookViewId="0">
      <pane ySplit="12" topLeftCell="A117" activePane="bottomLeft" state="frozen"/>
      <selection pane="bottomLeft" activeCell="B128" sqref="B128"/>
    </sheetView>
  </sheetViews>
  <sheetFormatPr defaultRowHeight="12" customHeight="1" x14ac:dyDescent="0.2"/>
  <cols>
    <col min="1" max="1" width="12.5703125" customWidth="1"/>
    <col min="2" max="7" width="14.5703125" customWidth="1"/>
    <col min="8" max="13" width="14.5703125" hidden="1" customWidth="1"/>
    <col min="14" max="25" width="13.85546875" hidden="1" customWidth="1"/>
  </cols>
  <sheetData>
    <row r="1" spans="1:25" ht="55.5" customHeight="1" x14ac:dyDescent="0.2"/>
    <row r="2" spans="1:25" x14ac:dyDescent="0.2">
      <c r="A2" s="14" t="s">
        <v>8</v>
      </c>
    </row>
    <row r="3" spans="1:25" x14ac:dyDescent="0.2">
      <c r="A3" t="s">
        <v>9</v>
      </c>
    </row>
    <row r="4" spans="1:25" x14ac:dyDescent="0.2">
      <c r="A4" s="14" t="s">
        <v>10</v>
      </c>
    </row>
    <row r="6" spans="1:25" ht="12" customHeight="1" x14ac:dyDescent="0.2">
      <c r="A6" s="60" t="s">
        <v>11</v>
      </c>
    </row>
    <row r="7" spans="1:25" ht="12" customHeight="1" x14ac:dyDescent="0.2">
      <c r="A7" s="60" t="s">
        <v>12</v>
      </c>
    </row>
    <row r="8" spans="1:25" ht="12" customHeight="1" x14ac:dyDescent="0.2">
      <c r="A8" s="60"/>
    </row>
    <row r="9" spans="1:25" x14ac:dyDescent="0.2">
      <c r="A9" s="61" t="s">
        <v>21</v>
      </c>
    </row>
    <row r="10" spans="1:25" ht="15" x14ac:dyDescent="0.25">
      <c r="A10" s="14"/>
      <c r="B10" s="105" t="s">
        <v>13</v>
      </c>
      <c r="C10" s="105"/>
      <c r="D10" s="105"/>
      <c r="E10" s="107" t="s">
        <v>14</v>
      </c>
      <c r="F10" s="108"/>
      <c r="G10" s="109"/>
      <c r="H10" s="105" t="s">
        <v>15</v>
      </c>
      <c r="I10" s="105"/>
      <c r="J10" s="105"/>
      <c r="K10" s="107" t="s">
        <v>15</v>
      </c>
      <c r="L10" s="108"/>
      <c r="M10" s="109"/>
      <c r="N10" s="105" t="s">
        <v>16</v>
      </c>
      <c r="O10" s="105"/>
      <c r="P10" s="105"/>
      <c r="Q10" s="107" t="s">
        <v>17</v>
      </c>
      <c r="R10" s="108"/>
      <c r="S10" s="109"/>
      <c r="T10" s="105" t="s">
        <v>18</v>
      </c>
      <c r="U10" s="105"/>
      <c r="V10" s="105"/>
      <c r="W10" s="107" t="s">
        <v>19</v>
      </c>
      <c r="X10" s="108"/>
      <c r="Y10" s="109"/>
    </row>
    <row r="11" spans="1:25" x14ac:dyDescent="0.2">
      <c r="A11" s="14"/>
      <c r="B11" s="129" t="s">
        <v>22</v>
      </c>
      <c r="C11" s="129"/>
      <c r="D11" s="129"/>
      <c r="E11" s="130" t="s">
        <v>22</v>
      </c>
      <c r="F11" s="131"/>
      <c r="G11" s="132"/>
      <c r="H11" s="129" t="s">
        <v>23</v>
      </c>
      <c r="I11" s="129"/>
      <c r="J11" s="129"/>
      <c r="K11" s="130" t="s">
        <v>24</v>
      </c>
      <c r="L11" s="131"/>
      <c r="M11" s="132"/>
      <c r="N11" s="129" t="s">
        <v>25</v>
      </c>
      <c r="O11" s="129"/>
      <c r="P11" s="129"/>
      <c r="Q11" s="130" t="s">
        <v>26</v>
      </c>
      <c r="R11" s="131"/>
      <c r="S11" s="132"/>
      <c r="T11" s="129" t="s">
        <v>26</v>
      </c>
      <c r="U11" s="129"/>
      <c r="V11" s="129"/>
      <c r="W11" s="130" t="s">
        <v>25</v>
      </c>
      <c r="X11" s="131"/>
      <c r="Y11" s="132"/>
    </row>
    <row r="12" spans="1:25" ht="25.5" customHeight="1" x14ac:dyDescent="0.2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 x14ac:dyDescent="0.2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 x14ac:dyDescent="0.2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 x14ac:dyDescent="0.2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 x14ac:dyDescent="0.2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 x14ac:dyDescent="0.2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 x14ac:dyDescent="0.2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 x14ac:dyDescent="0.2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 x14ac:dyDescent="0.2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 x14ac:dyDescent="0.2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 x14ac:dyDescent="0.2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 x14ac:dyDescent="0.2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 x14ac:dyDescent="0.2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 x14ac:dyDescent="0.2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 x14ac:dyDescent="0.2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 x14ac:dyDescent="0.2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 x14ac:dyDescent="0.2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 x14ac:dyDescent="0.2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 x14ac:dyDescent="0.2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 x14ac:dyDescent="0.2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 x14ac:dyDescent="0.2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 x14ac:dyDescent="0.2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 x14ac:dyDescent="0.2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 x14ac:dyDescent="0.2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 x14ac:dyDescent="0.2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 x14ac:dyDescent="0.2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 x14ac:dyDescent="0.2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 x14ac:dyDescent="0.2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 x14ac:dyDescent="0.2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 x14ac:dyDescent="0.2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 x14ac:dyDescent="0.2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 x14ac:dyDescent="0.2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 x14ac:dyDescent="0.2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 x14ac:dyDescent="0.2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 x14ac:dyDescent="0.2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 x14ac:dyDescent="0.2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 x14ac:dyDescent="0.2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 x14ac:dyDescent="0.2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 x14ac:dyDescent="0.2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 x14ac:dyDescent="0.2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 x14ac:dyDescent="0.2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 x14ac:dyDescent="0.2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 x14ac:dyDescent="0.2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 x14ac:dyDescent="0.2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 x14ac:dyDescent="0.2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 x14ac:dyDescent="0.2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 x14ac:dyDescent="0.2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 x14ac:dyDescent="0.2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 x14ac:dyDescent="0.2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 x14ac:dyDescent="0.2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 x14ac:dyDescent="0.2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 x14ac:dyDescent="0.2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 x14ac:dyDescent="0.2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 x14ac:dyDescent="0.2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 x14ac:dyDescent="0.2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 x14ac:dyDescent="0.2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 x14ac:dyDescent="0.2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 x14ac:dyDescent="0.2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 x14ac:dyDescent="0.2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 x14ac:dyDescent="0.2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 x14ac:dyDescent="0.2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 x14ac:dyDescent="0.2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 x14ac:dyDescent="0.2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 x14ac:dyDescent="0.2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 x14ac:dyDescent="0.2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 x14ac:dyDescent="0.2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 x14ac:dyDescent="0.2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 x14ac:dyDescent="0.2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 x14ac:dyDescent="0.2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 x14ac:dyDescent="0.2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 x14ac:dyDescent="0.2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 x14ac:dyDescent="0.2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 x14ac:dyDescent="0.2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 x14ac:dyDescent="0.2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 x14ac:dyDescent="0.2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 x14ac:dyDescent="0.2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 x14ac:dyDescent="0.2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 x14ac:dyDescent="0.2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 x14ac:dyDescent="0.2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 x14ac:dyDescent="0.2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 x14ac:dyDescent="0.2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 x14ac:dyDescent="0.2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 x14ac:dyDescent="0.2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 x14ac:dyDescent="0.2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 x14ac:dyDescent="0.2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 x14ac:dyDescent="0.2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 x14ac:dyDescent="0.2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 x14ac:dyDescent="0.2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 x14ac:dyDescent="0.2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 x14ac:dyDescent="0.2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 x14ac:dyDescent="0.2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 x14ac:dyDescent="0.2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 x14ac:dyDescent="0.2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 x14ac:dyDescent="0.2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 x14ac:dyDescent="0.2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 x14ac:dyDescent="0.2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 x14ac:dyDescent="0.2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 x14ac:dyDescent="0.2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 x14ac:dyDescent="0.2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 x14ac:dyDescent="0.2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 x14ac:dyDescent="0.2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 x14ac:dyDescent="0.2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 x14ac:dyDescent="0.2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 x14ac:dyDescent="0.2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 x14ac:dyDescent="0.2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 x14ac:dyDescent="0.2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 x14ac:dyDescent="0.2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 x14ac:dyDescent="0.2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 x14ac:dyDescent="0.2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 x14ac:dyDescent="0.2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 x14ac:dyDescent="0.2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 x14ac:dyDescent="0.2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  <row r="124" spans="1:7" ht="12" customHeight="1" x14ac:dyDescent="0.2">
      <c r="A124" s="14" t="s">
        <v>156</v>
      </c>
      <c r="B124" s="72">
        <v>305251</v>
      </c>
      <c r="C124" s="59">
        <f t="shared" ref="C124" si="145">IFERROR(B124/B123-1,".")</f>
        <v>-8.4424232580802006E-3</v>
      </c>
      <c r="D124" s="75">
        <f t="shared" ref="D124" si="146">IFERROR(B124/B112-1,".")</f>
        <v>6.4720121661969499E-2</v>
      </c>
      <c r="E124" s="77">
        <v>343793</v>
      </c>
      <c r="F124" s="70">
        <f t="shared" ref="F124" si="147">IFERROR(E124/E123-1,".")</f>
        <v>-1.5703823315525223E-2</v>
      </c>
      <c r="G124" s="71">
        <f t="shared" ref="G124" si="148">IFERROR(E124/E112-1,".")</f>
        <v>6.4028721313504899E-2</v>
      </c>
    </row>
    <row r="125" spans="1:7" s="88" customFormat="1" ht="12" customHeight="1" x14ac:dyDescent="0.2">
      <c r="A125" s="101" t="s">
        <v>162</v>
      </c>
      <c r="B125" s="72">
        <v>304064</v>
      </c>
      <c r="C125" s="90">
        <f t="shared" ref="C125" si="149">IFERROR(B125/B124-1,".")</f>
        <v>-3.8886031495392048E-3</v>
      </c>
      <c r="D125" s="91">
        <f t="shared" ref="D125" si="150">IFERROR(B125/B113-1,".")</f>
        <v>7.7832170063132144E-2</v>
      </c>
      <c r="E125" s="77">
        <v>352568</v>
      </c>
      <c r="F125" s="93">
        <f t="shared" ref="F125" si="151">IFERROR(E125/E124-1,".")</f>
        <v>2.5524079896914742E-2</v>
      </c>
      <c r="G125" s="94">
        <f t="shared" ref="G125" si="152">IFERROR(E125/E113-1,".")</f>
        <v>8.0260928446899804E-2</v>
      </c>
    </row>
    <row r="126" spans="1:7" ht="12" customHeight="1" x14ac:dyDescent="0.2">
      <c r="A126" s="101" t="s">
        <v>163</v>
      </c>
      <c r="B126" s="72"/>
      <c r="C126" s="90">
        <f t="shared" ref="C126" si="153">IFERROR(B126/B125-1,".")</f>
        <v>-1</v>
      </c>
      <c r="D126" s="91">
        <f t="shared" ref="D126" si="154">IFERROR(B126/B114-1,".")</f>
        <v>-1</v>
      </c>
      <c r="E126" s="77"/>
      <c r="F126" s="93">
        <f t="shared" ref="F126" si="155">IFERROR(E126/E125-1,".")</f>
        <v>-1</v>
      </c>
      <c r="G126" s="94">
        <f t="shared" ref="G126" si="156">IFERROR(E126/E114-1,".")</f>
        <v>-1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25"/>
  <sheetViews>
    <sheetView workbookViewId="0">
      <pane ySplit="11" topLeftCell="A117" activePane="bottomLeft" state="frozen"/>
      <selection pane="bottomLeft" activeCell="K125" activeCellId="3" sqref="B125 E125 H125 K125"/>
    </sheetView>
  </sheetViews>
  <sheetFormatPr defaultRowHeight="12" customHeight="1" x14ac:dyDescent="0.2"/>
  <cols>
    <col min="1" max="1" width="12.5703125" customWidth="1"/>
    <col min="2" max="2" width="13.85546875" style="3" customWidth="1"/>
    <col min="3" max="4" width="13.85546875" style="6" customWidth="1"/>
    <col min="5" max="5" width="13.85546875" style="3" customWidth="1"/>
    <col min="6" max="7" width="13.85546875" style="6" customWidth="1"/>
    <col min="8" max="8" width="13.85546875" style="3" customWidth="1"/>
    <col min="9" max="10" width="13.85546875" style="6" customWidth="1"/>
    <col min="11" max="11" width="13.85546875" style="3" customWidth="1"/>
    <col min="12" max="13" width="13.85546875" style="6" customWidth="1"/>
  </cols>
  <sheetData>
    <row r="1" spans="1:13" ht="59.25" customHeight="1" x14ac:dyDescent="0.2"/>
    <row r="2" spans="1:13" x14ac:dyDescent="0.2">
      <c r="A2" s="14" t="s">
        <v>8</v>
      </c>
    </row>
    <row r="3" spans="1:13" x14ac:dyDescent="0.2">
      <c r="A3" t="s">
        <v>34</v>
      </c>
    </row>
    <row r="4" spans="1:13" x14ac:dyDescent="0.2">
      <c r="A4" s="14" t="s">
        <v>10</v>
      </c>
    </row>
    <row r="5" spans="1:13" x14ac:dyDescent="0.2">
      <c r="A5" s="14"/>
    </row>
    <row r="6" spans="1:13" x14ac:dyDescent="0.2">
      <c r="A6" s="14" t="s">
        <v>11</v>
      </c>
    </row>
    <row r="7" spans="1:13" x14ac:dyDescent="0.2">
      <c r="A7" s="14" t="s">
        <v>12</v>
      </c>
    </row>
    <row r="8" spans="1:13" x14ac:dyDescent="0.2">
      <c r="A8" s="14"/>
    </row>
    <row r="9" spans="1:13" x14ac:dyDescent="0.2">
      <c r="A9" s="61" t="s">
        <v>21</v>
      </c>
    </row>
    <row r="10" spans="1:13" ht="15" x14ac:dyDescent="0.25">
      <c r="B10" s="124" t="s">
        <v>35</v>
      </c>
      <c r="C10" s="124"/>
      <c r="D10" s="124"/>
      <c r="E10" s="126" t="s">
        <v>36</v>
      </c>
      <c r="F10" s="127"/>
      <c r="G10" s="128"/>
      <c r="H10" s="124" t="s">
        <v>37</v>
      </c>
      <c r="I10" s="124"/>
      <c r="J10" s="124"/>
      <c r="K10" s="126" t="s">
        <v>38</v>
      </c>
      <c r="L10" s="127"/>
      <c r="M10" s="128"/>
    </row>
    <row r="11" spans="1:13" x14ac:dyDescent="0.2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 x14ac:dyDescent="0.2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 x14ac:dyDescent="0.2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 x14ac:dyDescent="0.2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 x14ac:dyDescent="0.2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 x14ac:dyDescent="0.2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 x14ac:dyDescent="0.2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 x14ac:dyDescent="0.2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 x14ac:dyDescent="0.2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 x14ac:dyDescent="0.2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 x14ac:dyDescent="0.2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 x14ac:dyDescent="0.2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 x14ac:dyDescent="0.2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 x14ac:dyDescent="0.2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 x14ac:dyDescent="0.2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 x14ac:dyDescent="0.2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 x14ac:dyDescent="0.2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 x14ac:dyDescent="0.2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 x14ac:dyDescent="0.2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 x14ac:dyDescent="0.2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 x14ac:dyDescent="0.2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 x14ac:dyDescent="0.2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 x14ac:dyDescent="0.2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 x14ac:dyDescent="0.2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 x14ac:dyDescent="0.2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 x14ac:dyDescent="0.2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 x14ac:dyDescent="0.2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 x14ac:dyDescent="0.2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 x14ac:dyDescent="0.2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 x14ac:dyDescent="0.2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 x14ac:dyDescent="0.2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 x14ac:dyDescent="0.2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 x14ac:dyDescent="0.2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 x14ac:dyDescent="0.2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 x14ac:dyDescent="0.2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 x14ac:dyDescent="0.2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 x14ac:dyDescent="0.2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 x14ac:dyDescent="0.2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 x14ac:dyDescent="0.2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 x14ac:dyDescent="0.2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 x14ac:dyDescent="0.2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 x14ac:dyDescent="0.2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 x14ac:dyDescent="0.2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 x14ac:dyDescent="0.2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 x14ac:dyDescent="0.2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 x14ac:dyDescent="0.2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 x14ac:dyDescent="0.2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 x14ac:dyDescent="0.2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 x14ac:dyDescent="0.2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 x14ac:dyDescent="0.2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 x14ac:dyDescent="0.2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 x14ac:dyDescent="0.2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 x14ac:dyDescent="0.2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 x14ac:dyDescent="0.2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 x14ac:dyDescent="0.2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 x14ac:dyDescent="0.2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 x14ac:dyDescent="0.2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 x14ac:dyDescent="0.2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 x14ac:dyDescent="0.2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 x14ac:dyDescent="0.2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 x14ac:dyDescent="0.2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 x14ac:dyDescent="0.2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 x14ac:dyDescent="0.2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 x14ac:dyDescent="0.2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 x14ac:dyDescent="0.2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 x14ac:dyDescent="0.2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 x14ac:dyDescent="0.2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 x14ac:dyDescent="0.2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 x14ac:dyDescent="0.2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 x14ac:dyDescent="0.2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 x14ac:dyDescent="0.2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 x14ac:dyDescent="0.2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 x14ac:dyDescent="0.2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 x14ac:dyDescent="0.2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 x14ac:dyDescent="0.2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 x14ac:dyDescent="0.2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 x14ac:dyDescent="0.2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 x14ac:dyDescent="0.2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 x14ac:dyDescent="0.2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 x14ac:dyDescent="0.2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 x14ac:dyDescent="0.2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 x14ac:dyDescent="0.2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 x14ac:dyDescent="0.2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 x14ac:dyDescent="0.2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 x14ac:dyDescent="0.2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 x14ac:dyDescent="0.2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 x14ac:dyDescent="0.2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 x14ac:dyDescent="0.2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 x14ac:dyDescent="0.2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 x14ac:dyDescent="0.2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 x14ac:dyDescent="0.2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 x14ac:dyDescent="0.2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 x14ac:dyDescent="0.2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 x14ac:dyDescent="0.2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 x14ac:dyDescent="0.2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 x14ac:dyDescent="0.2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 x14ac:dyDescent="0.2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 x14ac:dyDescent="0.2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 x14ac:dyDescent="0.2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 x14ac:dyDescent="0.2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 x14ac:dyDescent="0.2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 x14ac:dyDescent="0.2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 x14ac:dyDescent="0.2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 x14ac:dyDescent="0.2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 x14ac:dyDescent="0.2">
      <c r="A122" s="14" t="s">
        <v>155</v>
      </c>
      <c r="B122" s="73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3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3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3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 x14ac:dyDescent="0.2">
      <c r="A123" s="14" t="s">
        <v>156</v>
      </c>
      <c r="B123" s="73">
        <v>275555</v>
      </c>
      <c r="C123" s="44">
        <f t="shared" si="126"/>
        <v>-1.2853626994049683E-2</v>
      </c>
      <c r="D123" s="45">
        <f t="shared" si="127"/>
        <v>-6.298350432029709E-2</v>
      </c>
      <c r="E123" s="73">
        <v>266385</v>
      </c>
      <c r="F123" s="47">
        <f t="shared" si="128"/>
        <v>-1.7313291886361659E-3</v>
      </c>
      <c r="G123" s="48">
        <f t="shared" si="129"/>
        <v>0.12854915650604548</v>
      </c>
      <c r="H123" s="73">
        <v>258074</v>
      </c>
      <c r="I123" s="44">
        <f t="shared" si="130"/>
        <v>-5.9980112260099583E-2</v>
      </c>
      <c r="J123" s="45">
        <f t="shared" si="131"/>
        <v>4.867632418375023E-2</v>
      </c>
      <c r="K123" s="73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8" customFormat="1" ht="12" customHeight="1" x14ac:dyDescent="0.2">
      <c r="A124" s="101" t="s">
        <v>162</v>
      </c>
      <c r="B124" s="96">
        <v>265367</v>
      </c>
      <c r="C124" s="97">
        <f t="shared" ref="C124" si="134">IFERROR(B124/B123-1,".")</f>
        <v>-3.6972655186804815E-2</v>
      </c>
      <c r="D124" s="98">
        <f t="shared" ref="D124" si="135">IFERROR(B124/B112-1,".")</f>
        <v>-1.657806194920175E-4</v>
      </c>
      <c r="E124" s="96">
        <v>269918</v>
      </c>
      <c r="F124" s="99">
        <f t="shared" ref="F124" si="136">IFERROR(E124/E123-1,".")</f>
        <v>1.3262758788970874E-2</v>
      </c>
      <c r="G124" s="100">
        <f t="shared" ref="G124" si="137">IFERROR(E124/E112-1,".")</f>
        <v>0.19525825421567244</v>
      </c>
      <c r="H124" s="96">
        <v>290751</v>
      </c>
      <c r="I124" s="97">
        <f t="shared" ref="I124" si="138">IFERROR(H124/H123-1,".")</f>
        <v>0.12661872176197519</v>
      </c>
      <c r="J124" s="98">
        <f t="shared" ref="J124" si="139">IFERROR(H124/H112-1,".")</f>
        <v>2.4933198908621668E-2</v>
      </c>
      <c r="K124" s="96">
        <v>219589</v>
      </c>
      <c r="L124" s="99">
        <f t="shared" ref="L124" si="140">IFERROR(K124/K123-1,".")</f>
        <v>-4.6231426424535149E-2</v>
      </c>
      <c r="M124" s="100">
        <f t="shared" ref="M124" si="141">IFERROR(K124/K112-1,".")</f>
        <v>0.20538718690475544</v>
      </c>
    </row>
    <row r="125" spans="1:13" ht="12" customHeight="1" x14ac:dyDescent="0.2">
      <c r="A125" s="101" t="s">
        <v>163</v>
      </c>
      <c r="B125" s="96"/>
      <c r="C125" s="97">
        <f t="shared" ref="C125" si="142">IFERROR(B125/B124-1,".")</f>
        <v>-1</v>
      </c>
      <c r="D125" s="98">
        <f t="shared" ref="D125" si="143">IFERROR(B125/B113-1,".")</f>
        <v>-1</v>
      </c>
      <c r="E125" s="96"/>
      <c r="F125" s="99">
        <f t="shared" ref="F125" si="144">IFERROR(E125/E124-1,".")</f>
        <v>-1</v>
      </c>
      <c r="G125" s="100">
        <f t="shared" ref="G125" si="145">IFERROR(E125/E113-1,".")</f>
        <v>-1</v>
      </c>
      <c r="H125" s="96"/>
      <c r="I125" s="97">
        <f t="shared" ref="I125" si="146">IFERROR(H125/H124-1,".")</f>
        <v>-1</v>
      </c>
      <c r="J125" s="98">
        <f t="shared" ref="J125" si="147">IFERROR(H125/H113-1,".")</f>
        <v>-1</v>
      </c>
      <c r="K125" s="96"/>
      <c r="L125" s="99">
        <f t="shared" ref="L125" si="148">IFERROR(K125/K124-1,".")</f>
        <v>-1</v>
      </c>
      <c r="M125" s="100">
        <f t="shared" ref="M125" si="149">IFERROR(K125/K113-1,".")</f>
        <v>-1</v>
      </c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41"/>
  <sheetViews>
    <sheetView workbookViewId="0">
      <pane ySplit="8" topLeftCell="A234" activePane="bottomLeft" state="frozen"/>
      <selection pane="bottomLeft" activeCell="B246" sqref="B246"/>
    </sheetView>
  </sheetViews>
  <sheetFormatPr defaultRowHeight="12" customHeight="1" x14ac:dyDescent="0.2"/>
  <cols>
    <col min="1" max="1" width="12.5703125" style="29" customWidth="1"/>
    <col min="2" max="2" width="12.42578125" style="7" bestFit="1" customWidth="1"/>
    <col min="3" max="4" width="9.140625" style="20" customWidth="1"/>
  </cols>
  <sheetData>
    <row r="1" spans="1:4" ht="55.5" customHeight="1" x14ac:dyDescent="0.2">
      <c r="A1"/>
      <c r="B1" s="3"/>
    </row>
    <row r="2" spans="1:4" x14ac:dyDescent="0.2">
      <c r="A2" s="14" t="s">
        <v>8</v>
      </c>
      <c r="B2" s="3"/>
    </row>
    <row r="3" spans="1:4" x14ac:dyDescent="0.2">
      <c r="A3" t="s">
        <v>157</v>
      </c>
      <c r="B3" s="3"/>
    </row>
    <row r="4" spans="1:4" x14ac:dyDescent="0.2">
      <c r="A4" s="14" t="s">
        <v>158</v>
      </c>
      <c r="B4" s="3"/>
    </row>
    <row r="5" spans="1:4" x14ac:dyDescent="0.2">
      <c r="A5" s="14"/>
      <c r="B5" s="3"/>
    </row>
    <row r="6" spans="1:4" x14ac:dyDescent="0.2">
      <c r="A6" s="61" t="s">
        <v>21</v>
      </c>
      <c r="B6" s="3"/>
    </row>
    <row r="7" spans="1:4" x14ac:dyDescent="0.2">
      <c r="A7"/>
      <c r="B7" s="3"/>
    </row>
    <row r="8" spans="1:4" ht="12" customHeight="1" x14ac:dyDescent="0.2">
      <c r="A8" s="15" t="s">
        <v>159</v>
      </c>
      <c r="B8" s="16" t="s">
        <v>29</v>
      </c>
      <c r="C8" s="19" t="s">
        <v>160</v>
      </c>
      <c r="D8" s="19" t="s">
        <v>161</v>
      </c>
    </row>
    <row r="9" spans="1:4" ht="12" customHeight="1" x14ac:dyDescent="0.2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 x14ac:dyDescent="0.2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 x14ac:dyDescent="0.2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 x14ac:dyDescent="0.2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 x14ac:dyDescent="0.2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 x14ac:dyDescent="0.2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 x14ac:dyDescent="0.2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 x14ac:dyDescent="0.2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 x14ac:dyDescent="0.2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8" customFormat="1" ht="12" customHeight="1" x14ac:dyDescent="0.2">
      <c r="A239" s="102">
        <v>45717</v>
      </c>
      <c r="B239" s="103">
        <v>298779</v>
      </c>
      <c r="C239" s="104">
        <f t="shared" ref="C239" si="50">IFERROR(B239/B238-1,".")</f>
        <v>-3.6091055147983941E-2</v>
      </c>
      <c r="D239" s="104">
        <f t="shared" ref="D239" si="51">IFERROR(B239/B227-1,".")</f>
        <v>6.6744024135530378E-2</v>
      </c>
    </row>
    <row r="240" spans="1:4" ht="12" customHeight="1" x14ac:dyDescent="0.2">
      <c r="A240" s="102">
        <v>45748</v>
      </c>
      <c r="B240" s="7">
        <v>309277</v>
      </c>
      <c r="C240" s="104">
        <f t="shared" ref="C240" si="52">IFERROR(B240/B239-1,".")</f>
        <v>3.5136338229929232E-2</v>
      </c>
      <c r="D240" s="104">
        <f t="shared" ref="D240" si="53">IFERROR(B240/B228-1,".")</f>
        <v>6.5535477425022748E-2</v>
      </c>
    </row>
    <row r="241" spans="1:4" ht="12" customHeight="1" x14ac:dyDescent="0.2">
      <c r="A241" s="102">
        <v>45778</v>
      </c>
      <c r="B241" s="7">
        <v>296917</v>
      </c>
      <c r="C241" s="104">
        <f t="shared" ref="C241" si="54">IFERROR(B241/B240-1,".")</f>
        <v>-3.9964174510228712E-2</v>
      </c>
      <c r="D241" s="104">
        <f t="shared" ref="D241" si="55">IFERROR(B241/B229-1,".")</f>
        <v>-1.6733450342749312E-2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d5646d3beed05069d501d6cf097d869b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3500e6925cb2ddff32c5eb041f84715c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EF80C7B-CFED-4709-8FA4-11ADFA1B1A9F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4a70f398-c1bf-4ac9-917d-35ae81d38341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2c28621-d5f6-4401-b2fd-597a5c25719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0BF85D-9BFA-411A-A357-65F6485151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Other - Rolling 3mth, 2006 on</vt:lpstr>
      <vt:lpstr>Edi - Rolling 3mth, 2006 on</vt:lpstr>
      <vt:lpstr>Edi - Roll 3 mth - pre '06</vt:lpstr>
      <vt:lpstr>Other - Roll 3mth - pre '06</vt:lpstr>
      <vt:lpstr>Edinburgh - Quarterly</vt:lpstr>
      <vt:lpstr>Other Areas - Quarterly</vt:lpstr>
      <vt:lpstr>Edinburgh - Monthly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2025-06-04T08:04:42Z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