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4/"/>
    </mc:Choice>
  </mc:AlternateContent>
  <xr:revisionPtr revIDLastSave="0" documentId="8_{53FF28FF-B843-4879-9EFE-D672BCE357D7}" xr6:coauthVersionLast="47" xr6:coauthVersionMax="47" xr10:uidLastSave="{00000000-0000-0000-0000-000000000000}"/>
  <bookViews>
    <workbookView xWindow="28680" yWindow="-120" windowWidth="29040" windowHeight="15720" tabRatio="824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5" i="4" l="1"/>
  <c r="D225" i="4"/>
  <c r="C226" i="4"/>
  <c r="D226" i="4"/>
  <c r="C227" i="4"/>
  <c r="D227" i="4"/>
  <c r="M120" i="6"/>
  <c r="L120" i="6"/>
  <c r="J120" i="6"/>
  <c r="I120" i="6"/>
  <c r="G120" i="6"/>
  <c r="F120" i="6"/>
  <c r="D120" i="6"/>
  <c r="C120" i="6"/>
  <c r="C121" i="5"/>
  <c r="D121" i="5"/>
  <c r="F121" i="5"/>
  <c r="G121" i="5"/>
  <c r="M226" i="3"/>
  <c r="N226" i="3"/>
  <c r="M227" i="3"/>
  <c r="N227" i="3"/>
  <c r="M228" i="3"/>
  <c r="N228" i="3"/>
  <c r="J226" i="3"/>
  <c r="K226" i="3"/>
  <c r="J227" i="3"/>
  <c r="K227" i="3"/>
  <c r="J228" i="3"/>
  <c r="K228" i="3"/>
  <c r="G227" i="3"/>
  <c r="G228" i="3"/>
  <c r="G226" i="3"/>
  <c r="H226" i="3"/>
  <c r="H227" i="3"/>
  <c r="H228" i="3"/>
  <c r="D226" i="3"/>
  <c r="E226" i="3"/>
  <c r="D227" i="3"/>
  <c r="E227" i="3"/>
  <c r="D228" i="3"/>
  <c r="E228" i="3"/>
  <c r="H218" i="1"/>
  <c r="H219" i="1"/>
  <c r="H220" i="1"/>
  <c r="H221" i="1"/>
  <c r="H222" i="1"/>
  <c r="H223" i="1"/>
  <c r="H224" i="1"/>
  <c r="H225" i="1"/>
  <c r="H226" i="1"/>
  <c r="H227" i="1"/>
  <c r="H228" i="1"/>
  <c r="G218" i="1"/>
  <c r="G219" i="1"/>
  <c r="G220" i="1"/>
  <c r="G221" i="1"/>
  <c r="G222" i="1"/>
  <c r="G223" i="1"/>
  <c r="G224" i="1"/>
  <c r="G225" i="1"/>
  <c r="G226" i="1"/>
  <c r="G227" i="1"/>
  <c r="G228" i="1"/>
  <c r="D228" i="1"/>
  <c r="E225" i="1"/>
  <c r="E226" i="1"/>
  <c r="E227" i="1"/>
  <c r="E228" i="1"/>
  <c r="D227" i="1"/>
  <c r="D225" i="1"/>
  <c r="D226" i="1"/>
  <c r="D224" i="4"/>
  <c r="C224" i="4"/>
  <c r="M119" i="6"/>
  <c r="L119" i="6"/>
  <c r="J119" i="6"/>
  <c r="I119" i="6"/>
  <c r="G119" i="6"/>
  <c r="F119" i="6"/>
  <c r="D119" i="6"/>
  <c r="C119" i="6"/>
  <c r="G120" i="5"/>
  <c r="F120" i="5"/>
  <c r="D120" i="5"/>
  <c r="C120" i="5"/>
  <c r="N225" i="3"/>
  <c r="M225" i="3"/>
  <c r="K225" i="3"/>
  <c r="J225" i="3"/>
  <c r="H225" i="3"/>
  <c r="G225" i="3"/>
  <c r="E225" i="3"/>
  <c r="D225" i="3"/>
  <c r="D223" i="4" l="1"/>
  <c r="C223" i="4"/>
  <c r="N224" i="3"/>
  <c r="M224" i="3"/>
  <c r="K224" i="3"/>
  <c r="J224" i="3"/>
  <c r="H224" i="3"/>
  <c r="G224" i="3"/>
  <c r="E224" i="3"/>
  <c r="D224" i="3"/>
  <c r="E224" i="1"/>
  <c r="D224" i="1"/>
  <c r="D222" i="4"/>
  <c r="C222" i="4"/>
  <c r="D221" i="4"/>
  <c r="C221" i="4"/>
  <c r="N223" i="3"/>
  <c r="M223" i="3"/>
  <c r="K223" i="3"/>
  <c r="J223" i="3"/>
  <c r="H223" i="3"/>
  <c r="G223" i="3"/>
  <c r="E223" i="3"/>
  <c r="D223" i="3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E222" i="1"/>
  <c r="D222" i="1"/>
  <c r="D220" i="4"/>
  <c r="C220" i="4"/>
  <c r="M221" i="3"/>
  <c r="N221" i="3"/>
  <c r="K221" i="3"/>
  <c r="J221" i="3"/>
  <c r="H221" i="3"/>
  <c r="G221" i="3"/>
  <c r="E221" i="3"/>
  <c r="D221" i="3"/>
  <c r="E221" i="1"/>
  <c r="D221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<sst xmlns="http://schemas.openxmlformats.org/spreadsheetml/2006/main" count="532" uniqueCount="160">
  <si>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</si>
  <si>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</si>
  <si>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</si>
  <si>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</si>
  <si>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</si>
  <si>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</si>
  <si>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</si>
  <si>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</si>
  <si>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</si>
  <si>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</si>
  <si>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</si>
  <si>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</si>
  <si>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</si>
  <si>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</si>
  <si>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</si>
  <si>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</si>
  <si>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</si>
  <si>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</si>
  <si>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</si>
  <si>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</si>
  <si>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</si>
  <si>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</si>
  <si>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</si>
  <si>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</si>
  <si>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</si>
  <si>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</si>
  <si>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</si>
  <si>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</si>
  <si>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</si>
  <si>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</si>
  <si>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</si>
  <si>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</si>
  <si>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</si>
  <si>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</si>
  <si>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</si>
  <si>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</si>
  <si>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</si>
  <si>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</si>
  <si>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</si>
  <si>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</si>
  <si>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</si>
  <si>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</si>
  <si>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</si>
  <si>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</si>
  <si>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</si>
  <si>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</si>
  <si>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</si>
  <si>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</si>
  <si>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</si>
  <si>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</si>
  <si>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</si>
  <si>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</si>
  <si>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</si>
  <si>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</si>
  <si>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</si>
  <si>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</si>
  <si>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</si>
  <si>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</si>
  <si>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</si>
  <si>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</si>
  <si>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</si>
  <si>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</si>
  <si>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</si>
  <si>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</si>
  <si>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</si>
  <si>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</si>
  <si>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</si>
  <si>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</si>
  <si>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</si>
  <si>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</si>
  <si>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</si>
  <si>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</si>
  <si>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</si>
  <si>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</si>
  <si>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</si>
  <si>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</si>
  <si>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</si>
  <si>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</si>
  <si>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</si>
  <si>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</si>
  <si>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</si>
  <si>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</si>
  <si>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</si>
  <si>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</si>
  <si>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</si>
  <si>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</si>
  <si>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</si>
  <si>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</si>
  <si>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</si>
  <si>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</si>
  <si>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</si>
  <si>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</si>
  <si>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</si>
  <si>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</si>
  <si>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</si>
  <si>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</si>
  <si>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</si>
  <si>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</si>
  <si>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</si>
  <si>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</si>
  <si>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</si>
  <si>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</si>
  <si>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</si>
  <si>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</si>
  <si>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</si>
  <si>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</si>
  <si>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</si>
  <si>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</si>
  <si>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</si>
  <si>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</si>
  <si>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</si>
  <si>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</si>
  <si>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</si>
  <si>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</si>
  <si>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</si>
  <si>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</si>
  <si>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</si>
  <si>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</si>
  <si>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</si>
  <si>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</si>
  <si>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</si>
  <si>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</si>
  <si>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</si>
  <si>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</si>
  <si>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</si>
  <si>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</si>
  <si>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</si>
  <si>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</si>
  <si>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</si>
  <si>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</si>
  <si>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</si>
  <si>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</si>
  <si>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</si>
  <si>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</si>
  <si>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</si>
  <si>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</si>
  <si>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</si>
  <si>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</si>
  <si>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</si>
  <si>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</si>
  <si>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</si>
  <si>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</si>
  <si>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</si>
  <si>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</si>
  <si>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</si>
  <si>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</si>
  <si>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</si>
  <si>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</si>
  <si>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</si>
  <si>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</si>
  <si>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</si>
  <si>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</si>
  <si>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</si>
  <si>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</si>
  <si>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Q4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</si>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</sst>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135255</xdr:colOff>
      <xdr:row>0</xdr:row>
      <xdr:rowOff>662940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135255</xdr:colOff>
      <xdr:row>0</xdr:row>
      <xdr:rowOff>666750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135255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tabSelected="1" workbookViewId="0">
      <selection activeCell="H13" sqref="H13"/>
    </sheetView>
  </sheetViews>
  <sheetFormatPr defaultRowHeight="12"/>
  <cols>
    <col min="1" max="1" width="63" bestFit="1" customWidth="1"/>
  </cols>
  <sheetData>
    <row r="1" spans="1:1" ht="55.5" customHeight="1"/>
    <row r="2" spans="1:1">
      <c r="A2" s="14" t="s">
        <v>0</v>
      </c>
    </row>
    <row r="4" spans="1:1" s="24" customFormat="1" ht="33.75" customHeight="1">
      <c r="A4" s="25" t="s">
        <v>1</v>
      </c>
    </row>
    <row r="5" spans="1:1" s="24" customFormat="1" ht="33.75" customHeight="1">
      <c r="A5" s="25" t="s">
        <v>2</v>
      </c>
    </row>
    <row r="6" spans="1:1" s="24" customFormat="1" ht="33.75" customHeight="1">
      <c r="A6" s="25" t="s">
        <v>3</v>
      </c>
    </row>
    <row r="7" spans="1:1" s="24" customFormat="1" ht="33.75" customHeight="1">
      <c r="A7" s="25" t="s">
        <v>4</v>
      </c>
    </row>
    <row r="8" spans="1:1" s="24" customFormat="1" ht="33.75" customHeight="1">
      <c r="A8" s="25" t="s">
        <v>5</v>
      </c>
    </row>
    <row r="9" spans="1:1" s="24" customFormat="1" ht="33.75" customHeight="1">
      <c r="A9" s="25" t="s">
        <v>6</v>
      </c>
    </row>
    <row r="10" spans="1:1" s="24" customFormat="1" ht="33.75" customHeight="1">
      <c r="A10" s="25" t="s">
        <v>7</v>
      </c>
    </row>
    <row r="11" spans="1:1" s="24" customFormat="1" ht="33.75" customHeight="1"/>
    <row r="12" spans="1:1" s="24" customFormat="1" ht="33.75" customHeight="1"/>
    <row r="13" spans="1:1" s="24" customFormat="1" ht="33.75" customHeight="1"/>
    <row r="14" spans="1:1" s="24" customFormat="1" ht="33.75" customHeight="1"/>
    <row r="15" spans="1:1" s="24" customFormat="1" ht="33.75" customHeight="1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209" activePane="bottomLeft" state="frozen"/>
      <selection pane="bottomLeft" activeCell="C229" sqref="C229"/>
    </sheetView>
  </sheetViews>
  <sheetFormatPr defaultRowHeight="12" customHeight="1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/>
    <row r="2" spans="1:29" ht="12" customHeight="1">
      <c r="A2" s="60" t="s">
        <v>8</v>
      </c>
      <c r="B2" s="60"/>
    </row>
    <row r="3" spans="1:29" ht="12" customHeight="1">
      <c r="A3" s="29" t="s">
        <v>9</v>
      </c>
    </row>
    <row r="4" spans="1:29" ht="12" customHeight="1">
      <c r="A4" s="60" t="s">
        <v>10</v>
      </c>
      <c r="B4" s="60"/>
    </row>
    <row r="5" spans="1:29" ht="12" customHeight="1">
      <c r="A5" s="60"/>
      <c r="B5" s="60"/>
    </row>
    <row r="6" spans="1:29" ht="12" customHeight="1">
      <c r="A6" s="60" t="s">
        <v>11</v>
      </c>
      <c r="B6" s="60"/>
    </row>
    <row r="7" spans="1:29" ht="12" customHeight="1">
      <c r="A7" s="60" t="s">
        <v>12</v>
      </c>
      <c r="B7" s="60"/>
    </row>
    <row r="8" spans="1:29" ht="12" customHeight="1">
      <c r="A8" s="60"/>
      <c r="B8" s="60"/>
    </row>
    <row r="9" spans="1:29" ht="12.95" customHeight="1">
      <c r="A9" s="60"/>
      <c r="B9" s="60"/>
      <c r="C9" s="85" t="s">
        <v>13</v>
      </c>
      <c r="D9" s="85"/>
      <c r="E9" s="85"/>
      <c r="F9" s="87" t="s">
        <v>14</v>
      </c>
      <c r="G9" s="88"/>
      <c r="H9" s="89"/>
      <c r="I9" s="85" t="s">
        <v>15</v>
      </c>
      <c r="J9" s="85"/>
      <c r="K9" s="85"/>
      <c r="L9" s="87" t="s">
        <v>15</v>
      </c>
      <c r="M9" s="88"/>
      <c r="N9" s="89"/>
      <c r="O9" s="85" t="s">
        <v>16</v>
      </c>
      <c r="P9" s="85"/>
      <c r="Q9" s="85"/>
      <c r="R9" s="87" t="s">
        <v>17</v>
      </c>
      <c r="S9" s="88"/>
      <c r="T9" s="89"/>
      <c r="U9" s="85" t="s">
        <v>18</v>
      </c>
      <c r="V9" s="85"/>
      <c r="W9" s="85"/>
      <c r="X9" s="87" t="s">
        <v>19</v>
      </c>
      <c r="Y9" s="88"/>
      <c r="Z9" s="89"/>
      <c r="AA9" s="85" t="s">
        <v>20</v>
      </c>
      <c r="AB9" s="85"/>
      <c r="AC9" s="85"/>
    </row>
    <row r="10" spans="1:29" ht="12" customHeight="1">
      <c r="A10" s="61" t="s">
        <v>21</v>
      </c>
      <c r="B10" s="60"/>
      <c r="C10" s="86" t="s">
        <v>22</v>
      </c>
      <c r="D10" s="86"/>
      <c r="E10" s="86"/>
      <c r="F10" s="90" t="s">
        <v>22</v>
      </c>
      <c r="G10" s="91"/>
      <c r="H10" s="92"/>
      <c r="I10" s="86" t="s">
        <v>23</v>
      </c>
      <c r="J10" s="86"/>
      <c r="K10" s="86"/>
      <c r="L10" s="90" t="s">
        <v>24</v>
      </c>
      <c r="M10" s="91"/>
      <c r="N10" s="92"/>
      <c r="O10" s="86" t="s">
        <v>25</v>
      </c>
      <c r="P10" s="86"/>
      <c r="Q10" s="86"/>
      <c r="R10" s="90" t="s">
        <v>26</v>
      </c>
      <c r="S10" s="91"/>
      <c r="T10" s="92"/>
      <c r="U10" s="86" t="s">
        <v>26</v>
      </c>
      <c r="V10" s="86"/>
      <c r="W10" s="86"/>
      <c r="X10" s="90" t="s">
        <v>25</v>
      </c>
      <c r="Y10" s="91"/>
      <c r="Z10" s="92"/>
      <c r="AA10" s="86" t="s">
        <v>27</v>
      </c>
      <c r="AB10" s="86"/>
      <c r="AC10" s="86"/>
    </row>
    <row r="11" spans="1:29" ht="24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2.2586625194401355E-2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8" si="227">IFERROR(F208/F207-1,".")</f>
        <v>6.7091961158161073E-3</v>
      </c>
      <c r="H208" s="71">
        <f t="shared" ref="H208:H228" si="228">IFERROR(F208/F196-1,".")</f>
        <v>0.1132156997340068</v>
      </c>
    </row>
    <row r="209" spans="1:8" ht="12" customHeight="1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si="227"/>
        <v>-1.9038428615359981E-2</v>
      </c>
      <c r="H222" s="71">
        <f t="shared" si="228"/>
        <v>-0.12465276209404219</v>
      </c>
    </row>
    <row r="223" spans="1:8" ht="12" customHeight="1">
      <c r="A223" s="68">
        <v>45139</v>
      </c>
      <c r="B223" s="68">
        <v>45200</v>
      </c>
      <c r="C223" s="72">
        <v>291535</v>
      </c>
      <c r="D223" s="59">
        <f t="shared" ref="D223" si="229">IFERROR(C223/C222-1,".")</f>
        <v>-2.3316973483642922E-2</v>
      </c>
      <c r="E223" s="75">
        <f t="shared" ref="E223" si="230">IFERROR(C223/C211-1,".")</f>
        <v>-7.7864444950530132E-2</v>
      </c>
      <c r="F223" s="77">
        <v>304771</v>
      </c>
      <c r="G223" s="70">
        <f t="shared" si="227"/>
        <v>-1.7086519452121918E-2</v>
      </c>
      <c r="H223" s="71">
        <f t="shared" si="228"/>
        <v>-0.14651966440021058</v>
      </c>
    </row>
    <row r="224" spans="1:8" ht="12" customHeight="1">
      <c r="A224" s="68">
        <v>45170</v>
      </c>
      <c r="B224" s="68">
        <v>45231</v>
      </c>
      <c r="C224" s="72">
        <v>293226</v>
      </c>
      <c r="D224" s="59">
        <f t="shared" ref="D224:D228" si="231">IFERROR(C224/C223-1,".")</f>
        <v>5.8003327216287204E-3</v>
      </c>
      <c r="E224" s="75">
        <f t="shared" ref="E224:E228" si="232">IFERROR(C224/C212-1,".")</f>
        <v>-5.0642993123275915E-2</v>
      </c>
      <c r="F224" s="77">
        <v>315311</v>
      </c>
      <c r="G224" s="70">
        <f t="shared" si="227"/>
        <v>3.4583342903360181E-2</v>
      </c>
      <c r="H224" s="71">
        <f t="shared" si="228"/>
        <v>-7.1440351032187821E-2</v>
      </c>
    </row>
    <row r="225" spans="1:8" ht="12" customHeight="1">
      <c r="A225" s="68">
        <v>45200</v>
      </c>
      <c r="B225" s="68">
        <v>45261</v>
      </c>
      <c r="C225" s="72">
        <v>294085</v>
      </c>
      <c r="D225" s="59">
        <f t="shared" si="231"/>
        <v>2.9294810146440753E-3</v>
      </c>
      <c r="E225" s="75">
        <f t="shared" si="232"/>
        <v>-3.8978736197481823E-2</v>
      </c>
      <c r="F225" s="77">
        <v>300395</v>
      </c>
      <c r="G225" s="70">
        <f t="shared" si="227"/>
        <v>-4.7305675983394191E-2</v>
      </c>
      <c r="H225" s="71">
        <f t="shared" si="228"/>
        <v>-0.12521258503401356</v>
      </c>
    </row>
    <row r="226" spans="1:8" ht="12" customHeight="1">
      <c r="A226" s="68">
        <v>45231</v>
      </c>
      <c r="B226" s="68">
        <v>45292</v>
      </c>
      <c r="C226" s="72">
        <v>289562</v>
      </c>
      <c r="D226" s="59">
        <f t="shared" si="231"/>
        <v>-1.5379907169695839E-2</v>
      </c>
      <c r="E226" s="75">
        <f t="shared" si="232"/>
        <v>-4.1417140889784876E-2</v>
      </c>
      <c r="F226" s="77">
        <v>296303</v>
      </c>
      <c r="G226" s="70">
        <f t="shared" si="227"/>
        <v>-1.3622064282028612E-2</v>
      </c>
      <c r="H226" s="71">
        <f t="shared" si="228"/>
        <v>-0.10350304981362246</v>
      </c>
    </row>
    <row r="227" spans="1:8" ht="12" customHeight="1">
      <c r="A227" s="68">
        <v>45261</v>
      </c>
      <c r="B227" s="68">
        <v>45323</v>
      </c>
      <c r="C227" s="72">
        <v>287840</v>
      </c>
      <c r="D227" s="59">
        <f t="shared" si="231"/>
        <v>-5.9469129236571217E-3</v>
      </c>
      <c r="E227" s="75">
        <f t="shared" si="232"/>
        <v>-1.7932690995441813E-2</v>
      </c>
      <c r="F227" s="77">
        <v>309269</v>
      </c>
      <c r="G227" s="70">
        <f t="shared" si="227"/>
        <v>4.3759259946743789E-2</v>
      </c>
      <c r="H227" s="71">
        <f t="shared" si="228"/>
        <v>-7.2439731031545662E-2</v>
      </c>
    </row>
    <row r="228" spans="1:8" ht="12" customHeight="1">
      <c r="A228" s="68">
        <v>45292</v>
      </c>
      <c r="B228" s="68">
        <v>45352</v>
      </c>
      <c r="C228" s="72">
        <v>284921</v>
      </c>
      <c r="D228" s="59">
        <f t="shared" si="231"/>
        <v>-1.0141050583657552E-2</v>
      </c>
      <c r="E228" s="75">
        <f t="shared" si="232"/>
        <v>-4.1487829770575635E-3</v>
      </c>
      <c r="F228" s="77">
        <v>320554</v>
      </c>
      <c r="G228" s="70">
        <f t="shared" si="227"/>
        <v>3.6489269858925422E-2</v>
      </c>
      <c r="H228" s="71">
        <f t="shared" si="228"/>
        <v>-3.2470903559182918E-2</v>
      </c>
    </row>
    <row r="229" spans="1:8" ht="12" customHeight="1">
      <c r="A229" s="68"/>
      <c r="C229" s="72"/>
    </row>
    <row r="230" spans="1:8" ht="12" customHeight="1">
      <c r="A230" s="68"/>
      <c r="C230" s="72"/>
    </row>
    <row r="231" spans="1:8" ht="12" customHeight="1">
      <c r="C231" s="72"/>
    </row>
    <row r="232" spans="1:8" ht="12" customHeight="1">
      <c r="C232" s="72"/>
    </row>
    <row r="233" spans="1:8" ht="12" customHeight="1">
      <c r="C233" s="72"/>
    </row>
    <row r="234" spans="1:8" ht="12" customHeight="1">
      <c r="C234" s="72"/>
    </row>
    <row r="235" spans="1:8" ht="12" customHeight="1">
      <c r="C235" s="72"/>
    </row>
    <row r="236" spans="1:8" ht="12" customHeight="1">
      <c r="C236" s="72"/>
    </row>
    <row r="237" spans="1:8" ht="12" customHeight="1">
      <c r="C237" s="72"/>
    </row>
    <row r="238" spans="1:8" ht="12" customHeight="1">
      <c r="C238" s="72"/>
    </row>
    <row r="239" spans="1:8" ht="12" customHeight="1">
      <c r="C239" s="72"/>
    </row>
    <row r="240" spans="1:8" ht="12" customHeight="1">
      <c r="C240" s="72"/>
    </row>
    <row r="241" spans="3:3" ht="12" customHeight="1">
      <c r="C241" s="72"/>
    </row>
    <row r="242" spans="3:3" ht="12" customHeight="1">
      <c r="C242" s="72"/>
    </row>
    <row r="243" spans="3:3" ht="12" customHeight="1">
      <c r="C243" s="72"/>
    </row>
    <row r="244" spans="3:3" ht="12" customHeight="1">
      <c r="C244" s="72"/>
    </row>
    <row r="245" spans="3:3" ht="12" customHeight="1">
      <c r="C245" s="72"/>
    </row>
    <row r="246" spans="3:3" ht="12" customHeight="1">
      <c r="C246" s="72"/>
    </row>
    <row r="247" spans="3:3" ht="12" customHeight="1">
      <c r="C247" s="72"/>
    </row>
    <row r="248" spans="3:3" ht="12" customHeight="1">
      <c r="C248" s="72"/>
    </row>
    <row r="249" spans="3:3" ht="12" customHeight="1">
      <c r="C249" s="72"/>
    </row>
    <row r="250" spans="3:3" ht="12" customHeight="1">
      <c r="C250" s="72"/>
    </row>
    <row r="251" spans="3:3" ht="12" customHeight="1">
      <c r="C251" s="72"/>
    </row>
    <row r="252" spans="3:3" ht="12" customHeight="1">
      <c r="C252" s="72"/>
    </row>
    <row r="253" spans="3:3" ht="12" customHeight="1">
      <c r="C253" s="72"/>
    </row>
    <row r="254" spans="3:3" ht="12" customHeight="1">
      <c r="C254" s="72"/>
    </row>
    <row r="255" spans="3:3" ht="12" customHeight="1">
      <c r="C255" s="72"/>
    </row>
    <row r="256" spans="3:3" ht="12" customHeight="1">
      <c r="C256" s="72"/>
    </row>
    <row r="257" spans="3:3" ht="12" customHeight="1">
      <c r="C257" s="72"/>
    </row>
    <row r="258" spans="3:3" ht="12" customHeight="1">
      <c r="C258" s="72"/>
    </row>
    <row r="259" spans="3:3" ht="12" customHeight="1">
      <c r="C259" s="72"/>
    </row>
    <row r="260" spans="3:3" ht="12" customHeight="1">
      <c r="C260" s="72"/>
    </row>
    <row r="261" spans="3:3" ht="12" customHeight="1">
      <c r="C261" s="72"/>
    </row>
    <row r="262" spans="3:3" ht="12" customHeight="1">
      <c r="C262" s="72"/>
    </row>
    <row r="263" spans="3:3" ht="12" customHeight="1">
      <c r="C263" s="72"/>
    </row>
    <row r="264" spans="3:3" ht="12" customHeight="1">
      <c r="C264" s="72"/>
    </row>
    <row r="265" spans="3:3" ht="12" customHeight="1">
      <c r="C265" s="72"/>
    </row>
    <row r="266" spans="3:3" ht="12" customHeight="1">
      <c r="C266" s="72"/>
    </row>
    <row r="267" spans="3:3" ht="12" customHeight="1">
      <c r="C267" s="72"/>
    </row>
    <row r="268" spans="3:3" ht="12" customHeight="1">
      <c r="C268" s="72"/>
    </row>
    <row r="269" spans="3:3" ht="12" customHeight="1">
      <c r="C269" s="72"/>
    </row>
    <row r="270" spans="3:3" ht="12" customHeight="1">
      <c r="C270" s="72"/>
    </row>
    <row r="271" spans="3:3" ht="12" customHeight="1">
      <c r="C271" s="72"/>
    </row>
    <row r="272" spans="3:3" ht="12" customHeight="1">
      <c r="C272" s="72"/>
    </row>
    <row r="273" spans="3:3" ht="12" customHeight="1">
      <c r="C273" s="72"/>
    </row>
    <row r="274" spans="3:3" ht="12" customHeight="1">
      <c r="C274" s="72"/>
    </row>
    <row r="275" spans="3:3" ht="12" customHeight="1">
      <c r="C275" s="72"/>
    </row>
    <row r="276" spans="3:3" ht="12" customHeight="1">
      <c r="C276" s="72"/>
    </row>
    <row r="277" spans="3:3" ht="12" customHeight="1">
      <c r="C277" s="72"/>
    </row>
    <row r="278" spans="3:3" ht="12" customHeight="1">
      <c r="C278" s="72"/>
    </row>
    <row r="279" spans="3:3" ht="12" customHeight="1">
      <c r="C279" s="72"/>
    </row>
    <row r="280" spans="3:3" ht="12" customHeight="1">
      <c r="C280" s="72"/>
    </row>
    <row r="281" spans="3:3" ht="12" customHeight="1">
      <c r="C281" s="72"/>
    </row>
    <row r="282" spans="3:3" ht="12" customHeight="1">
      <c r="C282" s="72"/>
    </row>
    <row r="283" spans="3:3" ht="12" customHeight="1">
      <c r="C283" s="72"/>
    </row>
    <row r="284" spans="3:3" ht="12" customHeight="1">
      <c r="C284" s="72"/>
    </row>
    <row r="285" spans="3:3" ht="12" customHeight="1">
      <c r="C285" s="72"/>
    </row>
    <row r="286" spans="3:3" ht="12" customHeight="1">
      <c r="C286" s="72"/>
    </row>
    <row r="287" spans="3:3" ht="12" customHeight="1">
      <c r="C287" s="72"/>
    </row>
    <row r="288" spans="3:3" ht="12" customHeight="1">
      <c r="C288" s="72"/>
    </row>
    <row r="289" spans="3:3" ht="12" customHeight="1">
      <c r="C289" s="72"/>
    </row>
    <row r="290" spans="3:3" ht="12" customHeight="1">
      <c r="C290" s="72"/>
    </row>
    <row r="291" spans="3:3" ht="12" customHeight="1">
      <c r="C291" s="72"/>
    </row>
    <row r="292" spans="3:3" ht="12" customHeight="1">
      <c r="C292" s="72"/>
    </row>
    <row r="293" spans="3:3" ht="12" customHeight="1">
      <c r="C293" s="72"/>
    </row>
    <row r="294" spans="3:3" ht="12" customHeight="1">
      <c r="C294" s="72"/>
    </row>
    <row r="295" spans="3:3" ht="12" customHeight="1">
      <c r="C295" s="72"/>
    </row>
    <row r="296" spans="3:3" ht="12" customHeight="1">
      <c r="C296" s="72"/>
    </row>
    <row r="297" spans="3:3" ht="12" customHeight="1">
      <c r="C297" s="72"/>
    </row>
    <row r="298" spans="3:3" ht="12" customHeight="1">
      <c r="C298" s="72"/>
    </row>
    <row r="299" spans="3:3" ht="12" customHeight="1">
      <c r="C299" s="72"/>
    </row>
    <row r="300" spans="3:3" ht="12" customHeight="1">
      <c r="C300" s="72"/>
    </row>
    <row r="301" spans="3:3" ht="12" customHeight="1">
      <c r="C301" s="72"/>
    </row>
    <row r="302" spans="3:3" ht="12" customHeight="1">
      <c r="C302" s="72"/>
    </row>
    <row r="303" spans="3:3" ht="12" customHeight="1">
      <c r="C303" s="72"/>
    </row>
    <row r="304" spans="3:3" ht="12" customHeight="1">
      <c r="C304" s="72"/>
    </row>
    <row r="305" spans="3:3" ht="12" customHeight="1">
      <c r="C305" s="72"/>
    </row>
    <row r="306" spans="3:3" ht="12" customHeight="1">
      <c r="C306" s="72"/>
    </row>
    <row r="307" spans="3:3" ht="12" customHeight="1">
      <c r="C307" s="72"/>
    </row>
    <row r="308" spans="3:3" ht="12" customHeight="1">
      <c r="C308" s="72"/>
    </row>
    <row r="309" spans="3:3" ht="12" customHeight="1">
      <c r="C309" s="72"/>
    </row>
    <row r="310" spans="3:3" ht="12" customHeight="1">
      <c r="C310" s="72"/>
    </row>
    <row r="311" spans="3:3" ht="12" customHeight="1">
      <c r="C311" s="72"/>
    </row>
    <row r="312" spans="3:3" ht="12" customHeight="1">
      <c r="C312" s="72"/>
    </row>
    <row r="313" spans="3:3" ht="12" customHeight="1">
      <c r="C313" s="72"/>
    </row>
    <row r="314" spans="3:3" ht="12" customHeight="1">
      <c r="C314" s="72"/>
    </row>
    <row r="315" spans="3:3" ht="12" customHeight="1">
      <c r="C315" s="72"/>
    </row>
    <row r="316" spans="3:3" ht="12" customHeight="1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28"/>
  <sheetViews>
    <sheetView workbookViewId="0">
      <pane ySplit="11" topLeftCell="A214" activePane="bottomLeft" state="frozen"/>
      <selection pane="bottomLeft" activeCell="C229" sqref="C229"/>
    </sheetView>
  </sheetViews>
  <sheetFormatPr defaultColWidth="9.140625" defaultRowHeight="1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/>
    <row r="2" spans="1:14">
      <c r="A2" s="35" t="s">
        <v>8</v>
      </c>
      <c r="B2" s="35"/>
    </row>
    <row r="3" spans="1:14">
      <c r="A3" s="32" t="s">
        <v>34</v>
      </c>
    </row>
    <row r="4" spans="1:14">
      <c r="A4" s="35" t="s">
        <v>10</v>
      </c>
      <c r="B4" s="35"/>
    </row>
    <row r="6" spans="1:14">
      <c r="A6" s="35" t="s">
        <v>11</v>
      </c>
    </row>
    <row r="7" spans="1:14">
      <c r="A7" s="35" t="s">
        <v>12</v>
      </c>
    </row>
    <row r="8" spans="1:14">
      <c r="A8" s="35"/>
    </row>
    <row r="9" spans="1:14">
      <c r="A9" s="36" t="s">
        <v>21</v>
      </c>
    </row>
    <row r="10" spans="1:14" ht="15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24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  <row r="224" spans="1:14">
      <c r="A224" s="43">
        <v>45170</v>
      </c>
      <c r="B224" s="54">
        <v>45231</v>
      </c>
      <c r="C224" s="73">
        <v>261497</v>
      </c>
      <c r="D224" s="44">
        <f t="shared" ref="D224" si="256">IFERROR(C224/C223-1,".")</f>
        <v>-2.4818013663892136E-2</v>
      </c>
      <c r="E224" s="45">
        <f t="shared" ref="E224" si="257">IFERROR(C224/C212-1,".")</f>
        <v>-0.1667213694605455</v>
      </c>
      <c r="F224" s="53">
        <v>265975</v>
      </c>
      <c r="G224" s="47">
        <f t="shared" ref="G224" si="258">IFERROR(F224/F223-1,".")</f>
        <v>3.5921410594552672E-3</v>
      </c>
      <c r="H224" s="48">
        <f t="shared" ref="H224" si="259">IFERROR(F224/F212-1,".")</f>
        <v>1.877245531918148E-2</v>
      </c>
      <c r="I224" s="73">
        <v>235828</v>
      </c>
      <c r="J224" s="44">
        <f t="shared" ref="J224" si="260">IFERROR(I224/I223-1,".")</f>
        <v>2.1108190844024488E-2</v>
      </c>
      <c r="K224" s="45">
        <f t="shared" ref="K224" si="261">IFERROR(I224/I212-1,".")</f>
        <v>-6.3189465112121868E-2</v>
      </c>
      <c r="L224" s="53">
        <v>194839</v>
      </c>
      <c r="M224" s="47">
        <f t="shared" ref="M224" si="262">IFERROR(L224/L223-1,".")</f>
        <v>-4.2574310943819027E-2</v>
      </c>
      <c r="N224" s="48">
        <f t="shared" ref="N224" si="263">IFERROR(L224/L212-1,".")</f>
        <v>-8.4041632975422664E-2</v>
      </c>
    </row>
    <row r="225" spans="1:14">
      <c r="A225" s="43">
        <v>45200</v>
      </c>
      <c r="B225" s="54">
        <v>45261</v>
      </c>
      <c r="C225" s="73">
        <v>267578</v>
      </c>
      <c r="D225" s="44">
        <f t="shared" ref="D225" si="264">IFERROR(C225/C224-1,".")</f>
        <v>2.3254568886067473E-2</v>
      </c>
      <c r="E225" s="45">
        <f t="shared" ref="E225" si="265">IFERROR(C225/C213-1,".")</f>
        <v>-0.16295031094760815</v>
      </c>
      <c r="F225" s="53">
        <v>251764</v>
      </c>
      <c r="G225" s="47">
        <f t="shared" ref="G225" si="266">IFERROR(F225/F224-1,".")</f>
        <v>-5.3429833630980306E-2</v>
      </c>
      <c r="H225" s="48">
        <f t="shared" ref="H225" si="267">IFERROR(F225/F213-1,".")</f>
        <v>-1.5573985227588238E-2</v>
      </c>
      <c r="I225" s="73">
        <v>243761</v>
      </c>
      <c r="J225" s="44">
        <f t="shared" ref="J225" si="268">IFERROR(I225/I224-1,".")</f>
        <v>3.3638923283070721E-2</v>
      </c>
      <c r="K225" s="45">
        <f t="shared" ref="K225" si="269">IFERROR(I225/I213-1,".")</f>
        <v>0.13761352287258366</v>
      </c>
      <c r="L225" s="53">
        <v>182605</v>
      </c>
      <c r="M225" s="47">
        <f t="shared" ref="M225" si="270">IFERROR(L225/L224-1,".")</f>
        <v>-6.2790303789282409E-2</v>
      </c>
      <c r="N225" s="48">
        <f t="shared" ref="N225" si="271">IFERROR(L225/L213-1,".")</f>
        <v>-0.20090235171586857</v>
      </c>
    </row>
    <row r="226" spans="1:14">
      <c r="A226" s="43">
        <v>45231</v>
      </c>
      <c r="B226" s="54">
        <v>45292</v>
      </c>
      <c r="C226" s="73">
        <v>271057</v>
      </c>
      <c r="D226" s="44">
        <f t="shared" ref="D226:D228" si="272">IFERROR(C226/C225-1,".")</f>
        <v>1.3001816292819379E-2</v>
      </c>
      <c r="E226" s="45">
        <f t="shared" ref="E226:E228" si="273">IFERROR(C226/C214-1,".")</f>
        <v>-9.961301466558159E-2</v>
      </c>
      <c r="F226" s="53">
        <v>247803</v>
      </c>
      <c r="G226" s="47">
        <f t="shared" ref="G226:G228" si="274">IFERROR(F226/F225-1,".")</f>
        <v>-1.5732988036415096E-2</v>
      </c>
      <c r="H226" s="48">
        <f t="shared" ref="H226:H228" si="275">IFERROR(F226/F214-1,".")</f>
        <v>-2.4340020079925972E-2</v>
      </c>
      <c r="I226" s="73">
        <v>243388</v>
      </c>
      <c r="J226" s="44">
        <f t="shared" ref="J226:J228" si="276">IFERROR(I226/I225-1,".")</f>
        <v>-1.5301873556475831E-3</v>
      </c>
      <c r="K226" s="45">
        <f t="shared" ref="K226:K228" si="277">IFERROR(I226/I214-1,".")</f>
        <v>0.24374900990857951</v>
      </c>
      <c r="L226" s="53">
        <v>193160</v>
      </c>
      <c r="M226" s="47">
        <f t="shared" ref="M226:M228" si="278">IFERROR(L226/L225-1,".")</f>
        <v>5.780236028586283E-2</v>
      </c>
      <c r="N226" s="48">
        <f t="shared" ref="N226:N228" si="279">IFERROR(L226/L214-1,".")</f>
        <v>-6.0985391701708802E-2</v>
      </c>
    </row>
    <row r="227" spans="1:14">
      <c r="A227" s="43">
        <v>45261</v>
      </c>
      <c r="B227" s="54">
        <v>45323</v>
      </c>
      <c r="C227" s="73">
        <v>268487</v>
      </c>
      <c r="D227" s="44">
        <f t="shared" si="272"/>
        <v>-9.4814005910196508E-3</v>
      </c>
      <c r="E227" s="45">
        <f t="shared" si="273"/>
        <v>-8.8050677626439366E-2</v>
      </c>
      <c r="F227" s="53">
        <v>252662</v>
      </c>
      <c r="G227" s="47">
        <f t="shared" si="274"/>
        <v>1.9608317897684913E-2</v>
      </c>
      <c r="H227" s="48">
        <f t="shared" si="275"/>
        <v>1.8823036041194507E-2</v>
      </c>
      <c r="I227" s="73">
        <v>257079</v>
      </c>
      <c r="J227" s="44">
        <f t="shared" si="276"/>
        <v>5.6251746183049178E-2</v>
      </c>
      <c r="K227" s="45">
        <f t="shared" si="277"/>
        <v>0.41113410436987796</v>
      </c>
      <c r="L227" s="53">
        <v>213086</v>
      </c>
      <c r="M227" s="47">
        <f t="shared" si="278"/>
        <v>0.10315800372747974</v>
      </c>
      <c r="N227" s="48">
        <f t="shared" si="279"/>
        <v>1.0384265230255707E-2</v>
      </c>
    </row>
    <row r="228" spans="1:14">
      <c r="A228" s="43">
        <v>45292</v>
      </c>
      <c r="B228" s="54">
        <v>45352</v>
      </c>
      <c r="C228" s="73">
        <v>275106</v>
      </c>
      <c r="D228" s="44">
        <f t="shared" si="272"/>
        <v>2.4652962713278548E-2</v>
      </c>
      <c r="E228" s="45">
        <f t="shared" si="273"/>
        <v>1.8303900266877893E-2</v>
      </c>
      <c r="F228" s="53">
        <v>258275</v>
      </c>
      <c r="G228" s="47">
        <f t="shared" si="274"/>
        <v>2.2215449889575689E-2</v>
      </c>
      <c r="H228" s="48">
        <f t="shared" si="275"/>
        <v>-1.9594817736308889E-2</v>
      </c>
      <c r="I228" s="73">
        <v>270063</v>
      </c>
      <c r="J228" s="44">
        <f t="shared" si="276"/>
        <v>5.050587562578035E-2</v>
      </c>
      <c r="K228" s="45">
        <f t="shared" si="277"/>
        <v>0.29512331972971806</v>
      </c>
      <c r="L228" s="53">
        <v>213808</v>
      </c>
      <c r="M228" s="47">
        <f t="shared" si="278"/>
        <v>3.3883033141548502E-3</v>
      </c>
      <c r="N228" s="48">
        <f t="shared" si="279"/>
        <v>0.16955763055833617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96" activePane="bottomLeft" state="frozen"/>
      <selection pane="bottomLeft" activeCell="AC17" sqref="AC17"/>
    </sheetView>
  </sheetViews>
  <sheetFormatPr defaultRowHeight="12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/>
    <row r="2" spans="1:26">
      <c r="A2" s="60" t="s">
        <v>8</v>
      </c>
    </row>
    <row r="3" spans="1:26">
      <c r="A3" s="22" t="s">
        <v>9</v>
      </c>
    </row>
    <row r="4" spans="1:26">
      <c r="A4" s="60" t="s">
        <v>39</v>
      </c>
    </row>
    <row r="5" spans="1:26">
      <c r="A5" s="60"/>
    </row>
    <row r="6" spans="1:26">
      <c r="A6" s="61" t="s">
        <v>21</v>
      </c>
    </row>
    <row r="7" spans="1:26" ht="15">
      <c r="A7" s="60"/>
      <c r="B7" s="60"/>
      <c r="C7" s="99" t="s">
        <v>13</v>
      </c>
      <c r="D7" s="85"/>
      <c r="E7" s="100"/>
      <c r="F7" s="87" t="s">
        <v>14</v>
      </c>
      <c r="G7" s="88"/>
      <c r="H7" s="89"/>
      <c r="I7" s="85" t="s">
        <v>15</v>
      </c>
      <c r="J7" s="85"/>
      <c r="K7" s="100"/>
      <c r="L7" s="87" t="s">
        <v>15</v>
      </c>
      <c r="M7" s="88"/>
      <c r="N7" s="89"/>
      <c r="O7" s="85" t="s">
        <v>16</v>
      </c>
      <c r="P7" s="85"/>
      <c r="Q7" s="100"/>
      <c r="R7" s="88" t="s">
        <v>17</v>
      </c>
      <c r="S7" s="88"/>
      <c r="T7" s="88"/>
      <c r="U7" s="99" t="s">
        <v>18</v>
      </c>
      <c r="V7" s="85"/>
      <c r="W7" s="100"/>
      <c r="X7" s="87" t="s">
        <v>19</v>
      </c>
      <c r="Y7" s="88"/>
      <c r="Z7" s="89"/>
    </row>
    <row r="8" spans="1:26">
      <c r="A8" s="60"/>
      <c r="B8" s="60"/>
      <c r="C8" s="101" t="s">
        <v>22</v>
      </c>
      <c r="D8" s="86"/>
      <c r="E8" s="102"/>
      <c r="F8" s="90" t="s">
        <v>22</v>
      </c>
      <c r="G8" s="91"/>
      <c r="H8" s="92"/>
      <c r="I8" s="86" t="s">
        <v>23</v>
      </c>
      <c r="J8" s="86"/>
      <c r="K8" s="102"/>
      <c r="L8" s="90" t="s">
        <v>24</v>
      </c>
      <c r="M8" s="91"/>
      <c r="N8" s="92"/>
      <c r="O8" s="86" t="s">
        <v>25</v>
      </c>
      <c r="P8" s="86"/>
      <c r="Q8" s="102"/>
      <c r="R8" s="91" t="s">
        <v>26</v>
      </c>
      <c r="S8" s="91"/>
      <c r="T8" s="91"/>
      <c r="U8" s="101" t="s">
        <v>26</v>
      </c>
      <c r="V8" s="86"/>
      <c r="W8" s="102"/>
      <c r="X8" s="90" t="s">
        <v>25</v>
      </c>
      <c r="Y8" s="91"/>
      <c r="Z8" s="92"/>
    </row>
    <row r="9" spans="1:26" ht="24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/>
    <row r="119" spans="1:26" ht="14.1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/>
    <row r="2" spans="1:14" ht="12" customHeight="1">
      <c r="A2" s="60" t="s">
        <v>8</v>
      </c>
    </row>
    <row r="3" spans="1:14" ht="12" customHeight="1">
      <c r="A3" s="22" t="s">
        <v>34</v>
      </c>
    </row>
    <row r="4" spans="1:14" ht="12" customHeight="1">
      <c r="A4" s="60" t="s">
        <v>39</v>
      </c>
    </row>
    <row r="5" spans="1:14" ht="12" customHeight="1">
      <c r="A5" s="60"/>
    </row>
    <row r="6" spans="1:14" ht="12" customHeight="1">
      <c r="A6" s="60"/>
    </row>
    <row r="7" spans="1:14" ht="12" customHeight="1">
      <c r="A7" s="61" t="s">
        <v>21</v>
      </c>
    </row>
    <row r="8" spans="1:14" ht="12" customHeight="1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21"/>
  <sheetViews>
    <sheetView workbookViewId="0">
      <pane ySplit="12" topLeftCell="A107" activePane="bottomLeft" state="frozen"/>
      <selection pane="bottomLeft" activeCell="E122" sqref="E122"/>
    </sheetView>
  </sheetViews>
  <sheetFormatPr defaultRowHeight="12" customHeight="1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/>
    <row r="2" spans="1:25">
      <c r="A2" s="14" t="s">
        <v>8</v>
      </c>
    </row>
    <row r="3" spans="1:25">
      <c r="A3" t="s">
        <v>9</v>
      </c>
    </row>
    <row r="4" spans="1:25">
      <c r="A4" s="14" t="s">
        <v>10</v>
      </c>
    </row>
    <row r="6" spans="1:25" ht="12" customHeight="1">
      <c r="A6" s="60" t="s">
        <v>11</v>
      </c>
    </row>
    <row r="7" spans="1:25" ht="12" customHeight="1">
      <c r="A7" s="60" t="s">
        <v>12</v>
      </c>
    </row>
    <row r="8" spans="1:25" ht="12" customHeight="1">
      <c r="A8" s="60"/>
    </row>
    <row r="9" spans="1:25">
      <c r="A9" s="61" t="s">
        <v>21</v>
      </c>
    </row>
    <row r="10" spans="1:25" ht="15">
      <c r="A10" s="14"/>
      <c r="B10" s="85" t="s">
        <v>13</v>
      </c>
      <c r="C10" s="85"/>
      <c r="D10" s="85"/>
      <c r="E10" s="87" t="s">
        <v>14</v>
      </c>
      <c r="F10" s="88"/>
      <c r="G10" s="89"/>
      <c r="H10" s="85" t="s">
        <v>15</v>
      </c>
      <c r="I10" s="85"/>
      <c r="J10" s="85"/>
      <c r="K10" s="87" t="s">
        <v>15</v>
      </c>
      <c r="L10" s="88"/>
      <c r="M10" s="89"/>
      <c r="N10" s="85" t="s">
        <v>16</v>
      </c>
      <c r="O10" s="85"/>
      <c r="P10" s="85"/>
      <c r="Q10" s="87" t="s">
        <v>17</v>
      </c>
      <c r="R10" s="88"/>
      <c r="S10" s="89"/>
      <c r="T10" s="85" t="s">
        <v>18</v>
      </c>
      <c r="U10" s="85"/>
      <c r="V10" s="85"/>
      <c r="W10" s="87" t="s">
        <v>19</v>
      </c>
      <c r="X10" s="88"/>
      <c r="Y10" s="89"/>
    </row>
    <row r="11" spans="1:25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>
      <c r="A114" s="14" t="s">
        <v>146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>
      <c r="A116" s="14" t="s">
        <v>148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>
      <c r="A117" s="14" t="s">
        <v>149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>
      <c r="A118" s="14" t="s">
        <v>150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>
      <c r="A119" s="14" t="s">
        <v>151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  <row r="120" spans="1:7" ht="12" customHeight="1">
      <c r="A120" s="14" t="s">
        <v>152</v>
      </c>
      <c r="B120" s="72">
        <v>294085</v>
      </c>
      <c r="C120" s="59">
        <f t="shared" ref="C120" si="129">B120/B119-1</f>
        <v>-1.4774116819377237E-2</v>
      </c>
      <c r="D120" s="75">
        <f t="shared" ref="D120" si="130">B120/B116-1</f>
        <v>-3.8978736197481823E-2</v>
      </c>
      <c r="E120" s="77">
        <v>300395</v>
      </c>
      <c r="F120" s="70">
        <f t="shared" ref="F120" si="131">E120/E119-1</f>
        <v>-3.1199507206460475E-2</v>
      </c>
      <c r="G120" s="71">
        <f t="shared" ref="G120" si="132">E120/E116-1</f>
        <v>-0.12521258503401356</v>
      </c>
    </row>
    <row r="121" spans="1:7" ht="12" customHeight="1">
      <c r="A121" s="14" t="s">
        <v>153</v>
      </c>
      <c r="B121" s="72">
        <v>284921</v>
      </c>
      <c r="C121" s="59">
        <f t="shared" ref="C121" si="133">B121/B120-1</f>
        <v>-3.1161058877535397E-2</v>
      </c>
      <c r="D121" s="75">
        <f t="shared" ref="D121" si="134">B121/B117-1</f>
        <v>-4.1487829770575635E-3</v>
      </c>
      <c r="E121" s="77">
        <v>320554</v>
      </c>
      <c r="F121" s="70">
        <f t="shared" ref="F121" si="135">E121/E120-1</f>
        <v>6.7108307395262967E-2</v>
      </c>
      <c r="G121" s="71">
        <f t="shared" ref="G121" si="136">E121/E117-1</f>
        <v>-3.2470903559182918E-2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20"/>
  <sheetViews>
    <sheetView workbookViewId="0">
      <pane ySplit="11" topLeftCell="A107" activePane="bottomLeft" state="frozen"/>
      <selection pane="bottomLeft" activeCell="K121" sqref="K121"/>
    </sheetView>
  </sheetViews>
  <sheetFormatPr defaultRowHeight="12" customHeight="1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/>
    <row r="2" spans="1:13">
      <c r="A2" s="14" t="s">
        <v>8</v>
      </c>
    </row>
    <row r="3" spans="1:13">
      <c r="A3" t="s">
        <v>34</v>
      </c>
    </row>
    <row r="4" spans="1:13">
      <c r="A4" s="14" t="s">
        <v>10</v>
      </c>
    </row>
    <row r="5" spans="1:13">
      <c r="A5" s="14"/>
    </row>
    <row r="6" spans="1:13">
      <c r="A6" s="14" t="s">
        <v>11</v>
      </c>
    </row>
    <row r="7" spans="1:13">
      <c r="A7" s="14" t="s">
        <v>12</v>
      </c>
    </row>
    <row r="8" spans="1:13">
      <c r="A8" s="14"/>
    </row>
    <row r="9" spans="1:13">
      <c r="A9" s="61" t="s">
        <v>21</v>
      </c>
    </row>
    <row r="10" spans="1:13" ht="15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>
      <c r="A114" s="14" t="s">
        <v>147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>
      <c r="A115" s="14" t="s">
        <v>148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>
      <c r="A116" s="14" t="s">
        <v>149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>
      <c r="A117" s="14" t="s">
        <v>150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>
      <c r="A118" s="14" t="s">
        <v>151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  <row r="119" spans="1:13" ht="12" customHeight="1">
      <c r="A119" s="14" t="s">
        <v>149</v>
      </c>
      <c r="B119" s="73">
        <v>267578</v>
      </c>
      <c r="C119" s="44">
        <f t="shared" ref="C119" si="108">IFERROR(B119/B118-1,".")</f>
        <v>-2.6015106015106038E-2</v>
      </c>
      <c r="D119" s="45">
        <f t="shared" ref="D119" si="109">IFERROR(B119/B107-1,".")</f>
        <v>-2.6394306339873053E-2</v>
      </c>
      <c r="E119" s="53">
        <v>251764</v>
      </c>
      <c r="F119" s="47">
        <f t="shared" ref="F119" si="110">IFERROR(E119/E118-1,".")</f>
        <v>-5.9425147387448751E-2</v>
      </c>
      <c r="G119" s="48">
        <f t="shared" ref="G119" si="111">IFERROR(E119/E107-1,".")</f>
        <v>0.10860413914575084</v>
      </c>
      <c r="H119" s="73">
        <v>243761</v>
      </c>
      <c r="I119" s="44">
        <f t="shared" ref="I119" si="112">IFERROR(H119/H118-1,".")</f>
        <v>5.089161739382897E-2</v>
      </c>
      <c r="J119" s="45">
        <f t="shared" ref="J119" si="113">IFERROR(H119/H107-1,".")</f>
        <v>-5.5761243475727085E-4</v>
      </c>
      <c r="K119" s="53">
        <v>182605</v>
      </c>
      <c r="L119" s="47">
        <f t="shared" ref="L119" si="114">IFERROR(K119/K118-1,".")</f>
        <v>-0.10649380368951777</v>
      </c>
      <c r="M119" s="48">
        <f t="shared" ref="M119" si="115">IFERROR(K119/K107-1,".")</f>
        <v>-5.0401202306848303E-2</v>
      </c>
    </row>
    <row r="120" spans="1:13" ht="12" customHeight="1">
      <c r="A120" s="14" t="s">
        <v>154</v>
      </c>
      <c r="B120" s="73">
        <v>275106</v>
      </c>
      <c r="C120" s="44">
        <f t="shared" ref="C120" si="116">IFERROR(B120/B119-1,".")</f>
        <v>2.8133852558880124E-2</v>
      </c>
      <c r="D120" s="45">
        <f t="shared" ref="D120" si="117">IFERROR(B120/B108-1,".")</f>
        <v>5.2384741327865525E-2</v>
      </c>
      <c r="E120" s="53">
        <v>258275</v>
      </c>
      <c r="F120" s="47">
        <f t="shared" ref="F120" si="118">IFERROR(E120/E119-1,".")</f>
        <v>2.5861521107068519E-2</v>
      </c>
      <c r="G120" s="48">
        <f t="shared" ref="G120" si="119">IFERROR(E120/E108-1,".")</f>
        <v>0.12870590497500256</v>
      </c>
      <c r="H120" s="73">
        <v>270063</v>
      </c>
      <c r="I120" s="44">
        <f t="shared" ref="I120" si="120">IFERROR(H120/H119-1,".")</f>
        <v>0.10790077165748424</v>
      </c>
      <c r="J120" s="45">
        <f t="shared" ref="J120" si="121">IFERROR(H120/H108-1,".")</f>
        <v>0.36592064335027685</v>
      </c>
      <c r="K120" s="53">
        <v>213808</v>
      </c>
      <c r="L120" s="47">
        <f t="shared" ref="L120" si="122">IFERROR(K120/K119-1,".")</f>
        <v>0.17087702965417151</v>
      </c>
      <c r="M120" s="48">
        <f t="shared" ref="M120" si="123">IFERROR(K120/K108-1,".")</f>
        <v>9.204948259834711E-2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27"/>
  <sheetViews>
    <sheetView workbookViewId="0">
      <pane ySplit="8" topLeftCell="A208" activePane="bottomLeft" state="frozen"/>
      <selection pane="bottomLeft" activeCell="G227" sqref="G227"/>
    </sheetView>
  </sheetViews>
  <sheetFormatPr defaultRowHeight="12" customHeight="1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>
      <c r="A1"/>
      <c r="B1" s="3"/>
    </row>
    <row r="2" spans="1:4">
      <c r="A2" s="14" t="s">
        <v>8</v>
      </c>
      <c r="B2" s="3"/>
    </row>
    <row r="3" spans="1:4">
      <c r="A3" t="s">
        <v>155</v>
      </c>
      <c r="B3" s="3"/>
    </row>
    <row r="4" spans="1:4">
      <c r="A4" s="14" t="s">
        <v>156</v>
      </c>
      <c r="B4" s="3"/>
    </row>
    <row r="5" spans="1:4">
      <c r="A5" s="14"/>
      <c r="B5" s="3"/>
    </row>
    <row r="6" spans="1:4">
      <c r="A6" s="61" t="s">
        <v>21</v>
      </c>
      <c r="B6" s="3"/>
    </row>
    <row r="7" spans="1:4">
      <c r="A7"/>
      <c r="B7" s="3"/>
    </row>
    <row r="8" spans="1:4" ht="12" customHeight="1">
      <c r="A8" s="15" t="s">
        <v>157</v>
      </c>
      <c r="B8" s="16" t="s">
        <v>29</v>
      </c>
      <c r="C8" s="19" t="s">
        <v>158</v>
      </c>
      <c r="D8" s="19" t="s">
        <v>159</v>
      </c>
    </row>
    <row r="9" spans="1:4" ht="12" customHeight="1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  <row r="223" spans="1:4" ht="12" customHeight="1">
      <c r="A223" s="17">
        <v>45231</v>
      </c>
      <c r="B223" s="7">
        <v>294731</v>
      </c>
      <c r="C223" s="28">
        <f t="shared" ref="C223" si="29">IFERROR(B223/B222-1,".")</f>
        <v>-6.4220121630550464E-3</v>
      </c>
      <c r="D223" s="28">
        <f t="shared" ref="D223" si="30">IFERROR(B223/B211-1,".")</f>
        <v>-4.5770361448903785E-2</v>
      </c>
    </row>
    <row r="224" spans="1:4" ht="12" customHeight="1">
      <c r="A224" s="17">
        <v>45261</v>
      </c>
      <c r="B224" s="7">
        <v>289935</v>
      </c>
      <c r="C224" s="28">
        <f t="shared" ref="C224" si="31">IFERROR(B224/B223-1,".")</f>
        <v>-1.6272465400653524E-2</v>
      </c>
      <c r="D224" s="28">
        <f t="shared" ref="D224" si="32">IFERROR(B224/B212-1,".")</f>
        <v>-2.8335399979892095E-2</v>
      </c>
    </row>
    <row r="225" spans="1:4" ht="12" customHeight="1">
      <c r="A225" s="17">
        <v>45292</v>
      </c>
      <c r="B225" s="7">
        <v>287254</v>
      </c>
      <c r="C225" s="28">
        <f t="shared" ref="C225:C227" si="33">IFERROR(B225/B224-1,".")</f>
        <v>-9.2469001672789153E-3</v>
      </c>
      <c r="D225" s="28">
        <f t="shared" ref="D225:D227" si="34">IFERROR(B225/B213-1,".")</f>
        <v>-5.0227314057101347E-2</v>
      </c>
    </row>
    <row r="226" spans="1:4" ht="12" customHeight="1">
      <c r="A226" s="17">
        <v>45323</v>
      </c>
      <c r="B226" s="7">
        <v>287985</v>
      </c>
      <c r="C226" s="28">
        <f t="shared" si="33"/>
        <v>2.544786147451461E-3</v>
      </c>
      <c r="D226" s="28">
        <f t="shared" si="34"/>
        <v>5.0913576102148195E-2</v>
      </c>
    </row>
    <row r="227" spans="1:4" ht="12" customHeight="1">
      <c r="A227" s="17">
        <v>45352</v>
      </c>
      <c r="B227" s="7">
        <v>280085</v>
      </c>
      <c r="C227" s="28">
        <f t="shared" si="33"/>
        <v>-2.7431984304738144E-2</v>
      </c>
      <c r="D227" s="28">
        <f t="shared" si="34"/>
        <v>-2.1051491045339543E-2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20" ma:contentTypeDescription="Create a new document." ma:contentTypeScope="" ma:versionID="a3312f3e7195bd55c71a88f174a4d9a8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6ccae59981b5895d4054b3af693b47c1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3444F4-B3C6-4ABD-AE9F-20B2CCF7C2DB}"/>
</file>

<file path=customXml/itemProps2.xml><?xml version="1.0" encoding="utf-8"?>
<ds:datastoreItem xmlns:ds="http://schemas.openxmlformats.org/officeDocument/2006/customXml" ds:itemID="{FEF80C7B-CFED-4709-8FA4-11ADFA1B1A9F}"/>
</file>

<file path=customXml/itemProps3.xml><?xml version="1.0" encoding="utf-8"?>
<ds:datastoreItem xmlns:ds="http://schemas.openxmlformats.org/officeDocument/2006/customXml" ds:itemID="{0E7EDB61-A875-4514-B642-2BA42C628CD9}"/>
</file>

<file path=customXml/itemProps4.xml><?xml version="1.0" encoding="utf-8"?>
<ds:datastoreItem xmlns:ds="http://schemas.openxmlformats.org/officeDocument/2006/customXml" ds:itemID="{99B19F08-141A-42A0-B154-77444D7E41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ESPC (UK) 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/>
  <cp:revision/>
  <dcterms:created xsi:type="dcterms:W3CDTF">2009-08-12T11:54:28Z</dcterms:created>
  <dcterms:modified xsi:type="dcterms:W3CDTF">2024-04-03T12:05:37Z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